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4.xml" ContentType="application/vnd.openxmlformats-officedocument.themeOverrid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5.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6.xml" ContentType="application/vnd.openxmlformats-officedocument.themeOverride+xml"/>
  <Override PartName="/xl/drawings/drawing5.xml" ContentType="application/vnd.openxmlformats-officedocument.drawing+xml"/>
  <Override PartName="/xl/charts/chart9.xml" ContentType="application/vnd.openxmlformats-officedocument.drawingml.chart+xml"/>
  <Override PartName="/xl/theme/themeOverride7.xml" ContentType="application/vnd.openxmlformats-officedocument.themeOverride+xml"/>
  <Override PartName="/xl/charts/chart10.xml" ContentType="application/vnd.openxmlformats-officedocument.drawingml.chart+xml"/>
  <Override PartName="/xl/theme/themeOverride8.xml" ContentType="application/vnd.openxmlformats-officedocument.themeOverride+xml"/>
  <Override PartName="/xl/drawings/drawing6.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8.xml" ContentType="application/vnd.openxmlformats-officedocument.drawing+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9.xml" ContentType="application/vnd.openxmlformats-officedocument.drawing+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0.xml" ContentType="application/vnd.openxmlformats-officedocument.drawing+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charts/chart21.xml" ContentType="application/vnd.openxmlformats-officedocument.drawingml.chart+xml"/>
  <Override PartName="/xl/theme/themeOverride9.xml" ContentType="application/vnd.openxmlformats-officedocument.themeOverride+xml"/>
  <Override PartName="/xl/charts/chart22.xml" ContentType="application/vnd.openxmlformats-officedocument.drawingml.chart+xml"/>
  <Override PartName="/xl/theme/themeOverride10.xml" ContentType="application/vnd.openxmlformats-officedocument.themeOverride+xml"/>
  <Override PartName="/xl/drawings/drawing12.xml" ContentType="application/vnd.openxmlformats-officedocument.drawing+xml"/>
  <Override PartName="/xl/charts/chart23.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1.xml" ContentType="application/vnd.openxmlformats-officedocument.themeOverride+xml"/>
  <Override PartName="/xl/drawings/drawing13.xml" ContentType="application/vnd.openxmlformats-officedocument.drawingml.chartshapes+xml"/>
  <Override PartName="/xl/charts/chart24.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4.xml" ContentType="application/vnd.openxmlformats-officedocument.drawingml.chartshapes+xml"/>
  <Override PartName="/xl/charts/chart25.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5.xml" ContentType="application/vnd.openxmlformats-officedocument.drawingml.chartshapes+xml"/>
  <Override PartName="/xl/charts/chart26.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12.xml" ContentType="application/vnd.openxmlformats-officedocument.themeOverride+xml"/>
  <Override PartName="/xl/drawings/drawing16.xml" ContentType="application/vnd.openxmlformats-officedocument.drawingml.chartshapes+xml"/>
  <Override PartName="/xl/drawings/drawing17.xml" ContentType="application/vnd.openxmlformats-officedocument.drawing+xml"/>
  <Override PartName="/xl/charts/chart27.xml" ContentType="application/vnd.openxmlformats-officedocument.drawingml.chart+xml"/>
  <Override PartName="/xl/theme/themeOverride13.xml" ContentType="application/vnd.openxmlformats-officedocument.themeOverride+xml"/>
  <Override PartName="/xl/charts/chart28.xml" ContentType="application/vnd.openxmlformats-officedocument.drawingml.chart+xml"/>
  <Override PartName="/xl/theme/themeOverride14.xml" ContentType="application/vnd.openxmlformats-officedocument.themeOverride+xml"/>
  <Override PartName="/xl/drawings/drawing18.xml" ContentType="application/vnd.openxmlformats-officedocument.drawing+xml"/>
  <Override PartName="/xl/charts/chart29.xml" ContentType="application/vnd.openxmlformats-officedocument.drawingml.chart+xml"/>
  <Override PartName="/xl/charts/style21.xml" ContentType="application/vnd.ms-office.chartstyle+xml"/>
  <Override PartName="/xl/charts/colors21.xml" ContentType="application/vnd.ms-office.chartcolorstyle+xml"/>
  <Override PartName="/xl/charts/chart30.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9.xml" ContentType="application/vnd.openxmlformats-officedocument.drawing+xml"/>
  <Override PartName="/xl/charts/chart31.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15.xml" ContentType="application/vnd.openxmlformats-officedocument.themeOverride+xml"/>
  <Override PartName="/xl/drawings/drawing20.xml" ContentType="application/vnd.openxmlformats-officedocument.drawingml.chartshapes+xml"/>
  <Override PartName="/xl/charts/chart32.xml" ContentType="application/vnd.openxmlformats-officedocument.drawingml.chart+xml"/>
  <Override PartName="/xl/charts/style24.xml" ContentType="application/vnd.ms-office.chartstyle+xml"/>
  <Override PartName="/xl/charts/colors24.xml" ContentType="application/vnd.ms-office.chartcolorstyle+xml"/>
  <Override PartName="/xl/charts/chart33.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21.xml" ContentType="application/vnd.openxmlformats-officedocument.drawing+xml"/>
  <Override PartName="/xl/charts/chart34.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16.xml" ContentType="application/vnd.openxmlformats-officedocument.themeOverride+xml"/>
  <Override PartName="/xl/drawings/drawing22.xml" ContentType="application/vnd.openxmlformats-officedocument.drawingml.chartshapes+xml"/>
  <Override PartName="/xl/charts/chart35.xml" ContentType="application/vnd.openxmlformats-officedocument.drawingml.chart+xml"/>
  <Override PartName="/xl/charts/style27.xml" ContentType="application/vnd.ms-office.chartstyle+xml"/>
  <Override PartName="/xl/charts/colors27.xml" ContentType="application/vnd.ms-office.chartcolorstyle+xml"/>
  <Override PartName="/xl/charts/chart36.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3.xml" ContentType="application/vnd.openxmlformats-officedocument.drawing+xml"/>
  <Override PartName="/xl/charts/chart37.xml" ContentType="application/vnd.openxmlformats-officedocument.drawingml.chart+xml"/>
  <Override PartName="/xl/charts/style29.xml" ContentType="application/vnd.ms-office.chartstyle+xml"/>
  <Override PartName="/xl/charts/colors29.xml" ContentType="application/vnd.ms-office.chartcolorstyle+xml"/>
  <Override PartName="/xl/charts/chart38.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24.xml" ContentType="application/vnd.openxmlformats-officedocument.drawing+xml"/>
  <Override PartName="/xl/charts/chart39.xml" ContentType="application/vnd.openxmlformats-officedocument.drawingml.chart+xml"/>
  <Override PartName="/xl/charts/style31.xml" ContentType="application/vnd.ms-office.chartstyle+xml"/>
  <Override PartName="/xl/charts/colors31.xml" ContentType="application/vnd.ms-office.chartcolorstyle+xml"/>
  <Override PartName="/xl/charts/chart40.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25.xml" ContentType="application/vnd.openxmlformats-officedocument.drawing+xml"/>
  <Override PartName="/xl/drawings/drawing26.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charts/style33.xml" ContentType="application/vnd.ms-office.chartstyle+xml"/>
  <Override PartName="/xl/charts/colors33.xml" ContentType="application/vnd.ms-office.chartcolorstyle+xml"/>
  <Override PartName="/xl/charts/chart43.xml" ContentType="application/vnd.openxmlformats-officedocument.drawingml.chart+xml"/>
  <Override PartName="/xl/charts/style34.xml" ContentType="application/vnd.ms-office.chartstyle+xml"/>
  <Override PartName="/xl/charts/colors34.xml" ContentType="application/vnd.ms-office.chartcolorstyle+xml"/>
  <Override PartName="/xl/charts/chart44.xml" ContentType="application/vnd.openxmlformats-officedocument.drawingml.chart+xml"/>
  <Override PartName="/xl/drawings/drawing27.xml" ContentType="application/vnd.openxmlformats-officedocument.drawing+xml"/>
  <Override PartName="/xl/charts/chart45.xml" ContentType="application/vnd.openxmlformats-officedocument.drawingml.chart+xml"/>
  <Override PartName="/xl/charts/style35.xml" ContentType="application/vnd.ms-office.chartstyle+xml"/>
  <Override PartName="/xl/charts/colors35.xml" ContentType="application/vnd.ms-office.chartcolorstyle+xml"/>
  <Override PartName="/xl/charts/chart4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28.xml" ContentType="application/vnd.openxmlformats-officedocument.drawing+xml"/>
  <Override PartName="/xl/charts/chart47.xml" ContentType="application/vnd.openxmlformats-officedocument.drawingml.chart+xml"/>
  <Override PartName="/xl/theme/themeOverride17.xml" ContentType="application/vnd.openxmlformats-officedocument.themeOverride+xml"/>
  <Override PartName="/xl/charts/chart48.xml" ContentType="application/vnd.openxmlformats-officedocument.drawingml.chart+xml"/>
  <Override PartName="/xl/theme/themeOverride18.xml" ContentType="application/vnd.openxmlformats-officedocument.themeOverride+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updateLinks="never" codeName="Tento_zošit"/>
  <xr:revisionPtr revIDLastSave="0" documentId="13_ncr:1_{1CC685BC-CD43-4B3E-B33B-2656B7ABE011}" xr6:coauthVersionLast="47" xr6:coauthVersionMax="47" xr10:uidLastSave="{00000000-0000-0000-0000-000000000000}"/>
  <bookViews>
    <workbookView xWindow="28680" yWindow="-120" windowWidth="29040" windowHeight="17520" tabRatio="792" xr2:uid="{00000000-000D-0000-FFFF-FFFF00000000}"/>
  </bookViews>
  <sheets>
    <sheet name="Contents" sheetId="250" r:id="rId1"/>
    <sheet name="MMF_TABULKA" sheetId="193" r:id="rId2"/>
    <sheet name="Zhrnutie" sheetId="253" r:id="rId3"/>
    <sheet name="Graf 1" sheetId="302" r:id="rId4"/>
    <sheet name="Graf 2" sheetId="303" r:id="rId5"/>
    <sheet name="Graf 3" sheetId="319" r:id="rId6"/>
    <sheet name="Graf 4" sheetId="325" r:id="rId7"/>
    <sheet name="Graf 5" sheetId="321" r:id="rId8"/>
    <sheet name="Graf 6" sheetId="320" r:id="rId9"/>
    <sheet name="Graf 7" sheetId="324" r:id="rId10"/>
    <sheet name="Graf 8" sheetId="293" r:id="rId11"/>
    <sheet name="Graf 9 + Tabuľka 1" sheetId="305" r:id="rId12"/>
    <sheet name="Graf 10 + 11" sheetId="225" r:id="rId13"/>
    <sheet name="Graf 12" sheetId="328" r:id="rId14"/>
    <sheet name="Graf 13" sheetId="330" r:id="rId15"/>
    <sheet name="Graf 14" sheetId="340" r:id="rId16"/>
    <sheet name="Graf 15" sheetId="342" r:id="rId17"/>
    <sheet name="Graf 16" sheetId="343" r:id="rId18"/>
    <sheet name="Graf 17" sheetId="333" r:id="rId19"/>
    <sheet name="Tabuľka 2" sheetId="123" r:id="rId20"/>
    <sheet name="Graf 18 + 19" sheetId="261" r:id="rId21"/>
    <sheet name="Graf 20" sheetId="326" r:id="rId22"/>
    <sheet name="Graf 21" sheetId="300" r:id="rId23"/>
    <sheet name="Tabuľka 3" sheetId="310" r:id="rId24"/>
    <sheet name="Tabuľka 4" sheetId="334" r:id="rId25"/>
    <sheet name="Hárok2" sheetId="345" state="hidden" r:id="rId26"/>
    <sheet name="Tabuľka 5" sheetId="298" r:id="rId27"/>
    <sheet name="Tabuľka 6" sheetId="299" r:id="rId28"/>
    <sheet name="Tabuľka 7" sheetId="301" r:id="rId29"/>
    <sheet name="Tabuľka 8" sheetId="296" r:id="rId30"/>
    <sheet name="Tabuľka 9" sheetId="196" r:id="rId31"/>
    <sheet name="Tabuľka 10 + 11 (DRM &amp; DEM)" sheetId="203" r:id="rId32"/>
    <sheet name="Tabuľka 12" sheetId="339" r:id="rId33"/>
    <sheet name="mzda" sheetId="289" state="hidden" r:id="rId34"/>
  </sheets>
  <externalReferences>
    <externalReference r:id="rId35"/>
  </externalReferences>
  <definedNames>
    <definedName name="\A" localSheetId="13">#REF!</definedName>
    <definedName name="\A" localSheetId="11">#REF!</definedName>
    <definedName name="\A">#REF!</definedName>
    <definedName name="\B" localSheetId="12">#REF!</definedName>
    <definedName name="\B" localSheetId="13">#REF!</definedName>
    <definedName name="\B" localSheetId="15">#REF!</definedName>
    <definedName name="\B" localSheetId="16">#REF!</definedName>
    <definedName name="\B" localSheetId="11">#REF!</definedName>
    <definedName name="\B">#REF!</definedName>
    <definedName name="\C" localSheetId="12">#REF!</definedName>
    <definedName name="\C" localSheetId="13">#REF!</definedName>
    <definedName name="\C" localSheetId="15">#REF!</definedName>
    <definedName name="\C" localSheetId="16">#REF!</definedName>
    <definedName name="\C" localSheetId="11">#REF!</definedName>
    <definedName name="\C">#REF!</definedName>
    <definedName name="\D" localSheetId="13">#REF!</definedName>
    <definedName name="\D" localSheetId="11">#REF!</definedName>
    <definedName name="\D">#REF!</definedName>
    <definedName name="\E" localSheetId="13">#REF!</definedName>
    <definedName name="\E" localSheetId="11">#REF!</definedName>
    <definedName name="\E">#REF!</definedName>
    <definedName name="\F" localSheetId="13">#REF!</definedName>
    <definedName name="\F" localSheetId="11">#REF!</definedName>
    <definedName name="\F">#REF!</definedName>
    <definedName name="\G" localSheetId="13">#REF!</definedName>
    <definedName name="\G" localSheetId="11">#REF!</definedName>
    <definedName name="\G">#REF!</definedName>
    <definedName name="\H" localSheetId="13">#REF!</definedName>
    <definedName name="\H" localSheetId="11">#REF!</definedName>
    <definedName name="\H">#REF!</definedName>
    <definedName name="\I" localSheetId="13">#REF!</definedName>
    <definedName name="\I" localSheetId="11">#REF!</definedName>
    <definedName name="\I">#REF!</definedName>
    <definedName name="\J" localSheetId="13">#REF!</definedName>
    <definedName name="\J" localSheetId="11">#REF!</definedName>
    <definedName name="\J">#REF!</definedName>
    <definedName name="\K" localSheetId="13">#REF!</definedName>
    <definedName name="\K" localSheetId="11">#REF!</definedName>
    <definedName name="\K">#REF!</definedName>
    <definedName name="\L" localSheetId="13">#REF!</definedName>
    <definedName name="\L" localSheetId="11">#REF!</definedName>
    <definedName name="\L">#REF!</definedName>
    <definedName name="\M" localSheetId="13">#REF!</definedName>
    <definedName name="\M" localSheetId="11">#REF!</definedName>
    <definedName name="\M">#REF!</definedName>
    <definedName name="\N" localSheetId="13">#REF!</definedName>
    <definedName name="\N" localSheetId="11">#REF!</definedName>
    <definedName name="\N">#REF!</definedName>
    <definedName name="\O" localSheetId="13">#REF!</definedName>
    <definedName name="\O" localSheetId="11">#REF!</definedName>
    <definedName name="\O">#REF!</definedName>
    <definedName name="\P" localSheetId="13">#REF!</definedName>
    <definedName name="\P" localSheetId="11">#REF!</definedName>
    <definedName name="\P">#REF!</definedName>
    <definedName name="\Q" localSheetId="13">#REF!</definedName>
    <definedName name="\Q" localSheetId="11">#REF!</definedName>
    <definedName name="\Q">#REF!</definedName>
    <definedName name="\R" localSheetId="13">#REF!</definedName>
    <definedName name="\R" localSheetId="11">#REF!</definedName>
    <definedName name="\R">#REF!</definedName>
    <definedName name="\S" localSheetId="13">#REF!</definedName>
    <definedName name="\S" localSheetId="11">#REF!</definedName>
    <definedName name="\S">#REF!</definedName>
    <definedName name="\T" localSheetId="13">#REF!</definedName>
    <definedName name="\T" localSheetId="11">#REF!</definedName>
    <definedName name="\T">#REF!</definedName>
    <definedName name="\U" localSheetId="13">#REF!</definedName>
    <definedName name="\U" localSheetId="11">#REF!</definedName>
    <definedName name="\U">#REF!</definedName>
    <definedName name="\V" localSheetId="13">#REF!</definedName>
    <definedName name="\V" localSheetId="11">#REF!</definedName>
    <definedName name="\V">#REF!</definedName>
    <definedName name="\W" localSheetId="13">#REF!</definedName>
    <definedName name="\W" localSheetId="11">#REF!</definedName>
    <definedName name="\W">#REF!</definedName>
    <definedName name="\X" localSheetId="13">#REF!</definedName>
    <definedName name="\X" localSheetId="11">#REF!</definedName>
    <definedName name="\X">#REF!</definedName>
    <definedName name="\Y" localSheetId="13">#REF!</definedName>
    <definedName name="\Y" localSheetId="11">#REF!</definedName>
    <definedName name="\Y">#REF!</definedName>
    <definedName name="\Z" localSheetId="13">#REF!</definedName>
    <definedName name="\Z" localSheetId="11">#REF!</definedName>
    <definedName name="\Z">#REF!</definedName>
    <definedName name="_____BOP2" localSheetId="13">#REF!</definedName>
    <definedName name="_____BOP2" localSheetId="11">#REF!</definedName>
    <definedName name="_____BOP2">#REF!</definedName>
    <definedName name="_____dat1" localSheetId="13">#REF!</definedName>
    <definedName name="_____dat1" localSheetId="11">#REF!</definedName>
    <definedName name="_____dat1">#REF!</definedName>
    <definedName name="_____EXP5" localSheetId="12">#REF!</definedName>
    <definedName name="_____EXP5" localSheetId="13">#REF!</definedName>
    <definedName name="_____EXP5" localSheetId="15">#REF!</definedName>
    <definedName name="_____EXP5" localSheetId="16">#REF!</definedName>
    <definedName name="_____EXP5" localSheetId="11">#REF!</definedName>
    <definedName name="_____EXP5">#REF!</definedName>
    <definedName name="_____EXP6" localSheetId="12">#REF!</definedName>
    <definedName name="_____EXP6" localSheetId="13">#REF!</definedName>
    <definedName name="_____EXP6" localSheetId="15">#REF!</definedName>
    <definedName name="_____EXP6" localSheetId="16">#REF!</definedName>
    <definedName name="_____EXP6" localSheetId="11">#REF!</definedName>
    <definedName name="_____EXP6">#REF!</definedName>
    <definedName name="_____EXP7" localSheetId="12">#REF!</definedName>
    <definedName name="_____EXP7" localSheetId="13">#REF!</definedName>
    <definedName name="_____EXP7" localSheetId="15">#REF!</definedName>
    <definedName name="_____EXP7" localSheetId="16">#REF!</definedName>
    <definedName name="_____EXP7" localSheetId="11">#REF!</definedName>
    <definedName name="_____EXP7">#REF!</definedName>
    <definedName name="_____EXP9" localSheetId="13">#REF!</definedName>
    <definedName name="_____EXP9" localSheetId="11">#REF!</definedName>
    <definedName name="_____EXP9">#REF!</definedName>
    <definedName name="_____IMP2" localSheetId="13">#REF!</definedName>
    <definedName name="_____IMP2" localSheetId="11">#REF!</definedName>
    <definedName name="_____IMP2">#REF!</definedName>
    <definedName name="_____IMP4" localSheetId="13">#REF!</definedName>
    <definedName name="_____IMP4" localSheetId="11">#REF!</definedName>
    <definedName name="_____IMP4">#REF!</definedName>
    <definedName name="_____IMP6" localSheetId="13">#REF!</definedName>
    <definedName name="_____IMP6" localSheetId="11">#REF!</definedName>
    <definedName name="_____IMP6">#REF!</definedName>
    <definedName name="_____IMP7" localSheetId="13">#REF!</definedName>
    <definedName name="_____IMP7" localSheetId="11">#REF!</definedName>
    <definedName name="_____IMP7">#REF!</definedName>
    <definedName name="_____MTS2" localSheetId="13">#REF!</definedName>
    <definedName name="_____MTS2" localSheetId="11">#REF!</definedName>
    <definedName name="_____MTS2">#REF!</definedName>
    <definedName name="_____PAG2" localSheetId="13">#REF!</definedName>
    <definedName name="_____PAG2" localSheetId="11">#REF!</definedName>
    <definedName name="_____PAG2">#REF!</definedName>
    <definedName name="_____PAG3" localSheetId="13">#REF!</definedName>
    <definedName name="_____PAG3" localSheetId="11">#REF!</definedName>
    <definedName name="_____PAG3">#REF!</definedName>
    <definedName name="_____PAG4" localSheetId="13">#REF!</definedName>
    <definedName name="_____PAG4" localSheetId="11">#REF!</definedName>
    <definedName name="_____PAG4">#REF!</definedName>
    <definedName name="_____PAG5" localSheetId="13">#REF!</definedName>
    <definedName name="_____PAG5" localSheetId="11">#REF!</definedName>
    <definedName name="_____PAG5">#REF!</definedName>
    <definedName name="_____PAG6" localSheetId="13">#REF!</definedName>
    <definedName name="_____PAG6" localSheetId="11">#REF!</definedName>
    <definedName name="_____PAG6">#REF!</definedName>
    <definedName name="_____RES2" localSheetId="13">#REF!</definedName>
    <definedName name="_____RES2" localSheetId="11">#REF!</definedName>
    <definedName name="_____RES2">#REF!</definedName>
    <definedName name="_____TAB7" localSheetId="12">#REF!</definedName>
    <definedName name="_____TAB7" localSheetId="13">#REF!</definedName>
    <definedName name="_____TAB7" localSheetId="15">#REF!</definedName>
    <definedName name="_____TAB7" localSheetId="16">#REF!</definedName>
    <definedName name="_____TAB7" localSheetId="11">#REF!</definedName>
    <definedName name="_____TAB7">#REF!</definedName>
    <definedName name="____BOP1" localSheetId="12">#REF!</definedName>
    <definedName name="____BOP1" localSheetId="13">#REF!</definedName>
    <definedName name="____BOP1" localSheetId="15">#REF!</definedName>
    <definedName name="____BOP1" localSheetId="16">#REF!</definedName>
    <definedName name="____BOP1" localSheetId="11">#REF!</definedName>
    <definedName name="____BOP1">#REF!</definedName>
    <definedName name="____BOP2" localSheetId="12">#REF!</definedName>
    <definedName name="____BOP2" localSheetId="13">#REF!</definedName>
    <definedName name="____BOP2" localSheetId="15">#REF!</definedName>
    <definedName name="____BOP2" localSheetId="16">#REF!</definedName>
    <definedName name="____BOP2" localSheetId="11">#REF!</definedName>
    <definedName name="____BOP2">#REF!</definedName>
    <definedName name="____dat1" localSheetId="12">#REF!</definedName>
    <definedName name="____dat1" localSheetId="13">#REF!</definedName>
    <definedName name="____dat1" localSheetId="15">#REF!</definedName>
    <definedName name="____dat1" localSheetId="16">#REF!</definedName>
    <definedName name="____dat1" localSheetId="11">#REF!</definedName>
    <definedName name="____dat1">#REF!</definedName>
    <definedName name="____dat2" localSheetId="12">#REF!</definedName>
    <definedName name="____dat2" localSheetId="13">#REF!</definedName>
    <definedName name="____dat2" localSheetId="15">#REF!</definedName>
    <definedName name="____dat2" localSheetId="16">#REF!</definedName>
    <definedName name="____dat2" localSheetId="11">#REF!</definedName>
    <definedName name="____dat2">#REF!</definedName>
    <definedName name="____EXP5" localSheetId="12">#REF!</definedName>
    <definedName name="____EXP5" localSheetId="13">#REF!</definedName>
    <definedName name="____EXP5" localSheetId="15">#REF!</definedName>
    <definedName name="____EXP5" localSheetId="16">#REF!</definedName>
    <definedName name="____EXP5" localSheetId="11">#REF!</definedName>
    <definedName name="____EXP5">#REF!</definedName>
    <definedName name="____EXP6" localSheetId="12">#REF!</definedName>
    <definedName name="____EXP6" localSheetId="13">#REF!</definedName>
    <definedName name="____EXP6" localSheetId="15">#REF!</definedName>
    <definedName name="____EXP6" localSheetId="16">#REF!</definedName>
    <definedName name="____EXP6" localSheetId="11">#REF!</definedName>
    <definedName name="____EXP6">#REF!</definedName>
    <definedName name="____EXP7" localSheetId="13">#REF!</definedName>
    <definedName name="____EXP7" localSheetId="11">#REF!</definedName>
    <definedName name="____EXP7">#REF!</definedName>
    <definedName name="____EXP9" localSheetId="13">#REF!</definedName>
    <definedName name="____EXP9" localSheetId="11">#REF!</definedName>
    <definedName name="____EXP9">#REF!</definedName>
    <definedName name="____IMP10" localSheetId="13">#REF!</definedName>
    <definedName name="____IMP10" localSheetId="11">#REF!</definedName>
    <definedName name="____IMP10">#REF!</definedName>
    <definedName name="____IMP2" localSheetId="13">#REF!</definedName>
    <definedName name="____IMP2" localSheetId="11">#REF!</definedName>
    <definedName name="____IMP2">#REF!</definedName>
    <definedName name="____IMP4" localSheetId="13">#REF!</definedName>
    <definedName name="____IMP4" localSheetId="11">#REF!</definedName>
    <definedName name="____IMP4">#REF!</definedName>
    <definedName name="____IMP6" localSheetId="13">#REF!</definedName>
    <definedName name="____IMP6" localSheetId="11">#REF!</definedName>
    <definedName name="____IMP6">#REF!</definedName>
    <definedName name="____IMP7" localSheetId="13">#REF!</definedName>
    <definedName name="____IMP7" localSheetId="11">#REF!</definedName>
    <definedName name="____IMP7">#REF!</definedName>
    <definedName name="____IMP8" localSheetId="13">#REF!</definedName>
    <definedName name="____IMP8" localSheetId="11">#REF!</definedName>
    <definedName name="____IMP8">#REF!</definedName>
    <definedName name="____MTS2" localSheetId="13">#REF!</definedName>
    <definedName name="____MTS2" localSheetId="11">#REF!</definedName>
    <definedName name="____MTS2">#REF!</definedName>
    <definedName name="____OUT1" localSheetId="12">#REF!</definedName>
    <definedName name="____OUT1" localSheetId="13">#REF!</definedName>
    <definedName name="____OUT1" localSheetId="15">#REF!</definedName>
    <definedName name="____OUT1" localSheetId="16">#REF!</definedName>
    <definedName name="____OUT1" localSheetId="11">#REF!</definedName>
    <definedName name="____OUT1">#REF!</definedName>
    <definedName name="____OUT2" localSheetId="12">#REF!</definedName>
    <definedName name="____OUT2" localSheetId="13">#REF!</definedName>
    <definedName name="____OUT2" localSheetId="15">#REF!</definedName>
    <definedName name="____OUT2" localSheetId="16">#REF!</definedName>
    <definedName name="____OUT2" localSheetId="11">#REF!</definedName>
    <definedName name="____OUT2">#REF!</definedName>
    <definedName name="____PAG2" localSheetId="12">#REF!</definedName>
    <definedName name="____PAG2" localSheetId="13">#REF!</definedName>
    <definedName name="____PAG2" localSheetId="15">#REF!</definedName>
    <definedName name="____PAG2" localSheetId="16">#REF!</definedName>
    <definedName name="____PAG2" localSheetId="11">#REF!</definedName>
    <definedName name="____PAG2">#REF!</definedName>
    <definedName name="____PAG3" localSheetId="12">#REF!</definedName>
    <definedName name="____PAG3" localSheetId="13">#REF!</definedName>
    <definedName name="____PAG3" localSheetId="15">#REF!</definedName>
    <definedName name="____PAG3" localSheetId="16">#REF!</definedName>
    <definedName name="____PAG3" localSheetId="11">#REF!</definedName>
    <definedName name="____PAG3">#REF!</definedName>
    <definedName name="____PAG4" localSheetId="13">#REF!</definedName>
    <definedName name="____PAG4" localSheetId="11">#REF!</definedName>
    <definedName name="____PAG4">#REF!</definedName>
    <definedName name="____PAG5" localSheetId="13">#REF!</definedName>
    <definedName name="____PAG5" localSheetId="11">#REF!</definedName>
    <definedName name="____PAG5">#REF!</definedName>
    <definedName name="____PAG6" localSheetId="13">#REF!</definedName>
    <definedName name="____PAG6" localSheetId="11">#REF!</definedName>
    <definedName name="____PAG6">#REF!</definedName>
    <definedName name="____PAG7" localSheetId="12">#REF!</definedName>
    <definedName name="____PAG7" localSheetId="13">#REF!</definedName>
    <definedName name="____PAG7" localSheetId="15">#REF!</definedName>
    <definedName name="____PAG7" localSheetId="16">#REF!</definedName>
    <definedName name="____PAG7" localSheetId="11">#REF!</definedName>
    <definedName name="____PAG7">#REF!</definedName>
    <definedName name="____pro2001">#REF!</definedName>
    <definedName name="____RES2" localSheetId="12">#REF!</definedName>
    <definedName name="____RES2" localSheetId="13">#REF!</definedName>
    <definedName name="____RES2" localSheetId="15">#REF!</definedName>
    <definedName name="____RES2" localSheetId="16">#REF!</definedName>
    <definedName name="____RES2" localSheetId="11">#REF!</definedName>
    <definedName name="____RES2">#REF!</definedName>
    <definedName name="____TAB1" localSheetId="12">#REF!</definedName>
    <definedName name="____TAB1" localSheetId="13">#REF!</definedName>
    <definedName name="____TAB1" localSheetId="15">#REF!</definedName>
    <definedName name="____TAB1" localSheetId="16">#REF!</definedName>
    <definedName name="____TAB1" localSheetId="11">#REF!</definedName>
    <definedName name="____TAB1">#REF!</definedName>
    <definedName name="____TAB10" localSheetId="12">#REF!</definedName>
    <definedName name="____TAB10" localSheetId="13">#REF!</definedName>
    <definedName name="____TAB10" localSheetId="15">#REF!</definedName>
    <definedName name="____TAB10" localSheetId="16">#REF!</definedName>
    <definedName name="____TAB10" localSheetId="11">#REF!</definedName>
    <definedName name="____TAB10">#REF!</definedName>
    <definedName name="____TAB12" localSheetId="12">#REF!</definedName>
    <definedName name="____TAB12" localSheetId="13">#REF!</definedName>
    <definedName name="____TAB12" localSheetId="15">#REF!</definedName>
    <definedName name="____TAB12" localSheetId="16">#REF!</definedName>
    <definedName name="____TAB12" localSheetId="11">#REF!</definedName>
    <definedName name="____TAB12">#REF!</definedName>
    <definedName name="____Tab19" localSheetId="13">#REF!</definedName>
    <definedName name="____Tab19" localSheetId="11">#REF!</definedName>
    <definedName name="____Tab19">#REF!</definedName>
    <definedName name="____TAB2" localSheetId="13">#REF!</definedName>
    <definedName name="____TAB2" localSheetId="11">#REF!</definedName>
    <definedName name="____TAB2">#REF!</definedName>
    <definedName name="____Tab20" localSheetId="13">#REF!</definedName>
    <definedName name="____Tab20" localSheetId="11">#REF!</definedName>
    <definedName name="____Tab20">#REF!</definedName>
    <definedName name="____Tab21" localSheetId="13">#REF!</definedName>
    <definedName name="____Tab21" localSheetId="11">#REF!</definedName>
    <definedName name="____Tab21">#REF!</definedName>
    <definedName name="____Tab22" localSheetId="13">#REF!</definedName>
    <definedName name="____Tab22" localSheetId="11">#REF!</definedName>
    <definedName name="____Tab22">#REF!</definedName>
    <definedName name="____Tab23" localSheetId="13">#REF!</definedName>
    <definedName name="____Tab23" localSheetId="11">#REF!</definedName>
    <definedName name="____Tab23">#REF!</definedName>
    <definedName name="____Tab24" localSheetId="13">#REF!</definedName>
    <definedName name="____Tab24" localSheetId="11">#REF!</definedName>
    <definedName name="____Tab24">#REF!</definedName>
    <definedName name="____Tab26" localSheetId="13">#REF!</definedName>
    <definedName name="____Tab26" localSheetId="11">#REF!</definedName>
    <definedName name="____Tab26">#REF!</definedName>
    <definedName name="____Tab27" localSheetId="13">#REF!</definedName>
    <definedName name="____Tab27" localSheetId="11">#REF!</definedName>
    <definedName name="____Tab27">#REF!</definedName>
    <definedName name="____Tab28" localSheetId="13">#REF!</definedName>
    <definedName name="____Tab28" localSheetId="11">#REF!</definedName>
    <definedName name="____Tab28">#REF!</definedName>
    <definedName name="____Tab29" localSheetId="13">#REF!</definedName>
    <definedName name="____Tab29" localSheetId="11">#REF!</definedName>
    <definedName name="____Tab29">#REF!</definedName>
    <definedName name="____TAB3" localSheetId="13">#REF!</definedName>
    <definedName name="____TAB3" localSheetId="11">#REF!</definedName>
    <definedName name="____TAB3">#REF!</definedName>
    <definedName name="____Tab30" localSheetId="13">#REF!</definedName>
    <definedName name="____Tab30" localSheetId="11">#REF!</definedName>
    <definedName name="____Tab30">#REF!</definedName>
    <definedName name="____Tab31" localSheetId="13">#REF!</definedName>
    <definedName name="____Tab31" localSheetId="11">#REF!</definedName>
    <definedName name="____Tab31">#REF!</definedName>
    <definedName name="____Tab32" localSheetId="13">#REF!</definedName>
    <definedName name="____Tab32" localSheetId="11">#REF!</definedName>
    <definedName name="____Tab32">#REF!</definedName>
    <definedName name="____Tab33" localSheetId="13">#REF!</definedName>
    <definedName name="____Tab33" localSheetId="11">#REF!</definedName>
    <definedName name="____Tab33">#REF!</definedName>
    <definedName name="____Tab34" localSheetId="13">#REF!</definedName>
    <definedName name="____Tab34" localSheetId="11">#REF!</definedName>
    <definedName name="____Tab34">#REF!</definedName>
    <definedName name="____Tab35" localSheetId="13">#REF!</definedName>
    <definedName name="____Tab35" localSheetId="11">#REF!</definedName>
    <definedName name="____Tab35">#REF!</definedName>
    <definedName name="____TAB4" localSheetId="13">#REF!</definedName>
    <definedName name="____TAB4" localSheetId="11">#REF!</definedName>
    <definedName name="____TAB4">#REF!</definedName>
    <definedName name="____TAB5" localSheetId="13">#REF!</definedName>
    <definedName name="____TAB5" localSheetId="11">#REF!</definedName>
    <definedName name="____TAB5">#REF!</definedName>
    <definedName name="____tab6" localSheetId="13">#REF!</definedName>
    <definedName name="____tab6" localSheetId="11">#REF!</definedName>
    <definedName name="____tab6">#REF!</definedName>
    <definedName name="____TAB7" localSheetId="13">#REF!</definedName>
    <definedName name="____TAB7" localSheetId="11">#REF!</definedName>
    <definedName name="____TAB7">#REF!</definedName>
    <definedName name="____TAB8" localSheetId="13">#REF!</definedName>
    <definedName name="____TAB8" localSheetId="11">#REF!</definedName>
    <definedName name="____TAB8">#REF!</definedName>
    <definedName name="____tab9" localSheetId="13">#REF!</definedName>
    <definedName name="____tab9" localSheetId="11">#REF!</definedName>
    <definedName name="____tab9">#REF!</definedName>
    <definedName name="____TB41" localSheetId="13">#REF!</definedName>
    <definedName name="____TB41" localSheetId="11">#REF!</definedName>
    <definedName name="____TB41">#REF!</definedName>
    <definedName name="____WEO1" localSheetId="13">#REF!</definedName>
    <definedName name="____WEO1" localSheetId="11">#REF!</definedName>
    <definedName name="____WEO1">#REF!</definedName>
    <definedName name="____WEO2" localSheetId="13">#REF!</definedName>
    <definedName name="____WEO2" localSheetId="11">#REF!</definedName>
    <definedName name="____WEO2">#REF!</definedName>
    <definedName name="___BOP1" localSheetId="13">#REF!</definedName>
    <definedName name="___BOP1" localSheetId="11">#REF!</definedName>
    <definedName name="___BOP1">#REF!</definedName>
    <definedName name="___BOP2" localSheetId="13">#REF!</definedName>
    <definedName name="___BOP2" localSheetId="11">#REF!</definedName>
    <definedName name="___BOP2">#REF!</definedName>
    <definedName name="___dat1" localSheetId="13">#REF!</definedName>
    <definedName name="___dat1" localSheetId="11">#REF!</definedName>
    <definedName name="___dat1">#REF!</definedName>
    <definedName name="___dat2" localSheetId="12">#REF!</definedName>
    <definedName name="___dat2" localSheetId="13">#REF!</definedName>
    <definedName name="___dat2" localSheetId="15">#REF!</definedName>
    <definedName name="___dat2" localSheetId="16">#REF!</definedName>
    <definedName name="___dat2" localSheetId="11">#REF!</definedName>
    <definedName name="___dat2">#REF!</definedName>
    <definedName name="___EXP5" localSheetId="12">#REF!</definedName>
    <definedName name="___EXP5" localSheetId="13">#REF!</definedName>
    <definedName name="___EXP5" localSheetId="15">#REF!</definedName>
    <definedName name="___EXP5" localSheetId="16">#REF!</definedName>
    <definedName name="___EXP5" localSheetId="11">#REF!</definedName>
    <definedName name="___EXP5">#REF!</definedName>
    <definedName name="___EXP6" localSheetId="12">#REF!</definedName>
    <definedName name="___EXP6" localSheetId="13">#REF!</definedName>
    <definedName name="___EXP6" localSheetId="15">#REF!</definedName>
    <definedName name="___EXP6" localSheetId="16">#REF!</definedName>
    <definedName name="___EXP6" localSheetId="11">#REF!</definedName>
    <definedName name="___EXP6">#REF!</definedName>
    <definedName name="___EXP7" localSheetId="13">#REF!</definedName>
    <definedName name="___EXP7" localSheetId="11">#REF!</definedName>
    <definedName name="___EXP7">#REF!</definedName>
    <definedName name="___EXP9" localSheetId="13">#REF!</definedName>
    <definedName name="___EXP9" localSheetId="11">#REF!</definedName>
    <definedName name="___EXP9">#REF!</definedName>
    <definedName name="___IMP10" localSheetId="13">#REF!</definedName>
    <definedName name="___IMP10" localSheetId="11">#REF!</definedName>
    <definedName name="___IMP10">#REF!</definedName>
    <definedName name="___IMP2" localSheetId="13">#REF!</definedName>
    <definedName name="___IMP2" localSheetId="11">#REF!</definedName>
    <definedName name="___IMP2">#REF!</definedName>
    <definedName name="___IMP4" localSheetId="13">#REF!</definedName>
    <definedName name="___IMP4" localSheetId="11">#REF!</definedName>
    <definedName name="___IMP4">#REF!</definedName>
    <definedName name="___IMP6" localSheetId="13">#REF!</definedName>
    <definedName name="___IMP6" localSheetId="11">#REF!</definedName>
    <definedName name="___IMP6">#REF!</definedName>
    <definedName name="___IMP7" localSheetId="13">#REF!</definedName>
    <definedName name="___IMP7" localSheetId="11">#REF!</definedName>
    <definedName name="___IMP7">#REF!</definedName>
    <definedName name="___IMP8" localSheetId="13">#REF!</definedName>
    <definedName name="___IMP8" localSheetId="11">#REF!</definedName>
    <definedName name="___IMP8">#REF!</definedName>
    <definedName name="___MTS2" localSheetId="13">#REF!</definedName>
    <definedName name="___MTS2" localSheetId="11">#REF!</definedName>
    <definedName name="___MTS2">#REF!</definedName>
    <definedName name="___OUT1" localSheetId="12">#REF!</definedName>
    <definedName name="___OUT1" localSheetId="13">#REF!</definedName>
    <definedName name="___OUT1" localSheetId="15">#REF!</definedName>
    <definedName name="___OUT1" localSheetId="16">#REF!</definedName>
    <definedName name="___OUT1" localSheetId="11">#REF!</definedName>
    <definedName name="___OUT1">#REF!</definedName>
    <definedName name="___OUT2" localSheetId="12">#REF!</definedName>
    <definedName name="___OUT2" localSheetId="13">#REF!</definedName>
    <definedName name="___OUT2" localSheetId="15">#REF!</definedName>
    <definedName name="___OUT2" localSheetId="16">#REF!</definedName>
    <definedName name="___OUT2" localSheetId="11">#REF!</definedName>
    <definedName name="___OUT2">#REF!</definedName>
    <definedName name="___PAG2" localSheetId="12">#REF!</definedName>
    <definedName name="___PAG2" localSheetId="13">#REF!</definedName>
    <definedName name="___PAG2" localSheetId="15">#REF!</definedName>
    <definedName name="___PAG2" localSheetId="16">#REF!</definedName>
    <definedName name="___PAG2" localSheetId="11">#REF!</definedName>
    <definedName name="___PAG2">#REF!</definedName>
    <definedName name="___PAG3" localSheetId="12">#REF!</definedName>
    <definedName name="___PAG3" localSheetId="13">#REF!</definedName>
    <definedName name="___PAG3" localSheetId="15">#REF!</definedName>
    <definedName name="___PAG3" localSheetId="16">#REF!</definedName>
    <definedName name="___PAG3" localSheetId="11">#REF!</definedName>
    <definedName name="___PAG3">#REF!</definedName>
    <definedName name="___PAG4" localSheetId="13">#REF!</definedName>
    <definedName name="___PAG4" localSheetId="11">#REF!</definedName>
    <definedName name="___PAG4">#REF!</definedName>
    <definedName name="___PAG5" localSheetId="13">#REF!</definedName>
    <definedName name="___PAG5" localSheetId="11">#REF!</definedName>
    <definedName name="___PAG5">#REF!</definedName>
    <definedName name="___PAG6" localSheetId="13">#REF!</definedName>
    <definedName name="___PAG6" localSheetId="11">#REF!</definedName>
    <definedName name="___PAG6">#REF!</definedName>
    <definedName name="___PAG7" localSheetId="12">#REF!</definedName>
    <definedName name="___PAG7" localSheetId="13">#REF!</definedName>
    <definedName name="___PAG7" localSheetId="15">#REF!</definedName>
    <definedName name="___PAG7" localSheetId="16">#REF!</definedName>
    <definedName name="___PAG7" localSheetId="11">#REF!</definedName>
    <definedName name="___PAG7">#REF!</definedName>
    <definedName name="___pro2001">#REF!</definedName>
    <definedName name="___RES2" localSheetId="12">#REF!</definedName>
    <definedName name="___RES2" localSheetId="13">#REF!</definedName>
    <definedName name="___RES2" localSheetId="15">#REF!</definedName>
    <definedName name="___RES2" localSheetId="16">#REF!</definedName>
    <definedName name="___RES2" localSheetId="11">#REF!</definedName>
    <definedName name="___RES2">#REF!</definedName>
    <definedName name="___TAB1" localSheetId="12">#REF!</definedName>
    <definedName name="___TAB1" localSheetId="13">#REF!</definedName>
    <definedName name="___TAB1" localSheetId="15">#REF!</definedName>
    <definedName name="___TAB1" localSheetId="16">#REF!</definedName>
    <definedName name="___TAB1" localSheetId="11">#REF!</definedName>
    <definedName name="___TAB1">#REF!</definedName>
    <definedName name="___TAB10" localSheetId="12">#REF!</definedName>
    <definedName name="___TAB10" localSheetId="13">#REF!</definedName>
    <definedName name="___TAB10" localSheetId="15">#REF!</definedName>
    <definedName name="___TAB10" localSheetId="16">#REF!</definedName>
    <definedName name="___TAB10" localSheetId="11">#REF!</definedName>
    <definedName name="___TAB10">#REF!</definedName>
    <definedName name="___TAB12" localSheetId="12">#REF!</definedName>
    <definedName name="___TAB12" localSheetId="13">#REF!</definedName>
    <definedName name="___TAB12" localSheetId="15">#REF!</definedName>
    <definedName name="___TAB12" localSheetId="16">#REF!</definedName>
    <definedName name="___TAB12" localSheetId="11">#REF!</definedName>
    <definedName name="___TAB12">#REF!</definedName>
    <definedName name="___Tab19" localSheetId="13">#REF!</definedName>
    <definedName name="___Tab19" localSheetId="11">#REF!</definedName>
    <definedName name="___Tab19">#REF!</definedName>
    <definedName name="___TAB2" localSheetId="13">#REF!</definedName>
    <definedName name="___TAB2" localSheetId="11">#REF!</definedName>
    <definedName name="___TAB2">#REF!</definedName>
    <definedName name="___Tab20" localSheetId="13">#REF!</definedName>
    <definedName name="___Tab20" localSheetId="11">#REF!</definedName>
    <definedName name="___Tab20">#REF!</definedName>
    <definedName name="___Tab21" localSheetId="13">#REF!</definedName>
    <definedName name="___Tab21" localSheetId="11">#REF!</definedName>
    <definedName name="___Tab21">#REF!</definedName>
    <definedName name="___Tab22" localSheetId="13">#REF!</definedName>
    <definedName name="___Tab22" localSheetId="11">#REF!</definedName>
    <definedName name="___Tab22">#REF!</definedName>
    <definedName name="___Tab23" localSheetId="13">#REF!</definedName>
    <definedName name="___Tab23" localSheetId="11">#REF!</definedName>
    <definedName name="___Tab23">#REF!</definedName>
    <definedName name="___Tab24" localSheetId="13">#REF!</definedName>
    <definedName name="___Tab24" localSheetId="11">#REF!</definedName>
    <definedName name="___Tab24">#REF!</definedName>
    <definedName name="___Tab26" localSheetId="13">#REF!</definedName>
    <definedName name="___Tab26" localSheetId="11">#REF!</definedName>
    <definedName name="___Tab26">#REF!</definedName>
    <definedName name="___Tab27" localSheetId="13">#REF!</definedName>
    <definedName name="___Tab27" localSheetId="11">#REF!</definedName>
    <definedName name="___Tab27">#REF!</definedName>
    <definedName name="___Tab28" localSheetId="13">#REF!</definedName>
    <definedName name="___Tab28" localSheetId="11">#REF!</definedName>
    <definedName name="___Tab28">#REF!</definedName>
    <definedName name="___Tab29" localSheetId="13">#REF!</definedName>
    <definedName name="___Tab29" localSheetId="11">#REF!</definedName>
    <definedName name="___Tab29">#REF!</definedName>
    <definedName name="___TAB3" localSheetId="13">#REF!</definedName>
    <definedName name="___TAB3" localSheetId="11">#REF!</definedName>
    <definedName name="___TAB3">#REF!</definedName>
    <definedName name="___Tab30" localSheetId="13">#REF!</definedName>
    <definedName name="___Tab30" localSheetId="11">#REF!</definedName>
    <definedName name="___Tab30">#REF!</definedName>
    <definedName name="___Tab31" localSheetId="13">#REF!</definedName>
    <definedName name="___Tab31" localSheetId="11">#REF!</definedName>
    <definedName name="___Tab31">#REF!</definedName>
    <definedName name="___Tab32" localSheetId="13">#REF!</definedName>
    <definedName name="___Tab32" localSheetId="11">#REF!</definedName>
    <definedName name="___Tab32">#REF!</definedName>
    <definedName name="___Tab33" localSheetId="13">#REF!</definedName>
    <definedName name="___Tab33" localSheetId="11">#REF!</definedName>
    <definedName name="___Tab33">#REF!</definedName>
    <definedName name="___Tab34" localSheetId="13">#REF!</definedName>
    <definedName name="___Tab34" localSheetId="11">#REF!</definedName>
    <definedName name="___Tab34">#REF!</definedName>
    <definedName name="___Tab35" localSheetId="13">#REF!</definedName>
    <definedName name="___Tab35" localSheetId="11">#REF!</definedName>
    <definedName name="___Tab35">#REF!</definedName>
    <definedName name="___TAB4" localSheetId="13">#REF!</definedName>
    <definedName name="___TAB4" localSheetId="11">#REF!</definedName>
    <definedName name="___TAB4">#REF!</definedName>
    <definedName name="___TAB5" localSheetId="13">#REF!</definedName>
    <definedName name="___TAB5" localSheetId="11">#REF!</definedName>
    <definedName name="___TAB5">#REF!</definedName>
    <definedName name="___tab6" localSheetId="13">#REF!</definedName>
    <definedName name="___tab6" localSheetId="11">#REF!</definedName>
    <definedName name="___tab6">#REF!</definedName>
    <definedName name="___TAB7" localSheetId="13">#REF!</definedName>
    <definedName name="___TAB7" localSheetId="11">#REF!</definedName>
    <definedName name="___TAB7">#REF!</definedName>
    <definedName name="___TAB8" localSheetId="13">#REF!</definedName>
    <definedName name="___TAB8" localSheetId="11">#REF!</definedName>
    <definedName name="___TAB8">#REF!</definedName>
    <definedName name="___tab9" localSheetId="13">#REF!</definedName>
    <definedName name="___tab9" localSheetId="11">#REF!</definedName>
    <definedName name="___tab9">#REF!</definedName>
    <definedName name="___TB41" localSheetId="13">#REF!</definedName>
    <definedName name="___TB41" localSheetId="11">#REF!</definedName>
    <definedName name="___TB41">#REF!</definedName>
    <definedName name="___WEO1" localSheetId="13">#REF!</definedName>
    <definedName name="___WEO1" localSheetId="11">#REF!</definedName>
    <definedName name="___WEO1">#REF!</definedName>
    <definedName name="___WEO2" localSheetId="13">#REF!</definedName>
    <definedName name="___WEO2" localSheetId="11">#REF!</definedName>
    <definedName name="___WEO2">#REF!</definedName>
    <definedName name="__123Graph_A" localSheetId="3" hidden="1">#REF!</definedName>
    <definedName name="__123Graph_A" localSheetId="13" hidden="1">#REF!</definedName>
    <definedName name="__123Graph_A" localSheetId="4" hidden="1">#REF!</definedName>
    <definedName name="__123Graph_A" localSheetId="11" hidden="1">#REF!</definedName>
    <definedName name="__123Graph_A" hidden="1">#REF!</definedName>
    <definedName name="__123Graph_ABERLGRAP" localSheetId="3" hidden="1">#REF!</definedName>
    <definedName name="__123Graph_ABERLGRAP" localSheetId="13" hidden="1">#REF!</definedName>
    <definedName name="__123Graph_ABERLGRAP" localSheetId="4" hidden="1">#REF!</definedName>
    <definedName name="__123Graph_ABERLGRAP" localSheetId="11" hidden="1">#REF!</definedName>
    <definedName name="__123Graph_ABERLGRAP" hidden="1">#REF!</definedName>
    <definedName name="__123Graph_ACATCH1" localSheetId="3" hidden="1">#REF!</definedName>
    <definedName name="__123Graph_ACATCH1" localSheetId="13" hidden="1">#REF!</definedName>
    <definedName name="__123Graph_ACATCH1" localSheetId="4" hidden="1">#REF!</definedName>
    <definedName name="__123Graph_ACATCH1" localSheetId="11" hidden="1">#REF!</definedName>
    <definedName name="__123Graph_ACATCH1" hidden="1">#REF!</definedName>
    <definedName name="__123Graph_ACONVERG1" localSheetId="3" hidden="1">#REF!</definedName>
    <definedName name="__123Graph_ACONVERG1" localSheetId="13" hidden="1">#REF!</definedName>
    <definedName name="__123Graph_ACONVERG1" localSheetId="4" hidden="1">#REF!</definedName>
    <definedName name="__123Graph_ACONVERG1" localSheetId="11" hidden="1">#REF!</definedName>
    <definedName name="__123Graph_ACONVERG1" hidden="1">#REF!</definedName>
    <definedName name="__123Graph_AECTOT" localSheetId="3" hidden="1">#REF!</definedName>
    <definedName name="__123Graph_AECTOT" localSheetId="13" hidden="1">#REF!</definedName>
    <definedName name="__123Graph_AECTOT" localSheetId="4" hidden="1">#REF!</definedName>
    <definedName name="__123Graph_AECTOT" localSheetId="11" hidden="1">#REF!</definedName>
    <definedName name="__123Graph_AECTOT" hidden="1">#REF!</definedName>
    <definedName name="__123Graph_AEXP" localSheetId="3" hidden="1">#REF!</definedName>
    <definedName name="__123Graph_AEXP" localSheetId="13" hidden="1">#REF!</definedName>
    <definedName name="__123Graph_AEXP" localSheetId="4" hidden="1">#REF!</definedName>
    <definedName name="__123Graph_AEXP" localSheetId="11" hidden="1">#REF!</definedName>
    <definedName name="__123Graph_AEXP" hidden="1">#REF!</definedName>
    <definedName name="__123Graph_AGRAPH2" localSheetId="3" hidden="1">#REF!</definedName>
    <definedName name="__123Graph_AGRAPH2" localSheetId="13" hidden="1">#REF!</definedName>
    <definedName name="__123Graph_AGRAPH2" localSheetId="4" hidden="1">#REF!</definedName>
    <definedName name="__123Graph_AGRAPH2" localSheetId="11" hidden="1">#REF!</definedName>
    <definedName name="__123Graph_AGRAPH2" hidden="1">#REF!</definedName>
    <definedName name="__123Graph_AGRAPH41" localSheetId="3" hidden="1">#REF!</definedName>
    <definedName name="__123Graph_AGRAPH41" localSheetId="13" hidden="1">#REF!</definedName>
    <definedName name="__123Graph_AGRAPH41" localSheetId="4" hidden="1">#REF!</definedName>
    <definedName name="__123Graph_AGRAPH41" localSheetId="11" hidden="1">#REF!</definedName>
    <definedName name="__123Graph_AGRAPH41" hidden="1">#REF!</definedName>
    <definedName name="__123Graph_AGRAPH42" localSheetId="3" hidden="1">#REF!</definedName>
    <definedName name="__123Graph_AGRAPH42" localSheetId="13" hidden="1">#REF!</definedName>
    <definedName name="__123Graph_AGRAPH42" localSheetId="4" hidden="1">#REF!</definedName>
    <definedName name="__123Graph_AGRAPH42" localSheetId="11" hidden="1">#REF!</definedName>
    <definedName name="__123Graph_AGRAPH42" hidden="1">#REF!</definedName>
    <definedName name="__123Graph_AGRAPH44" localSheetId="3" hidden="1">#REF!</definedName>
    <definedName name="__123Graph_AGRAPH44" localSheetId="13" hidden="1">#REF!</definedName>
    <definedName name="__123Graph_AGRAPH44" localSheetId="4" hidden="1">#REF!</definedName>
    <definedName name="__123Graph_AGRAPH44" localSheetId="11" hidden="1">#REF!</definedName>
    <definedName name="__123Graph_AGRAPH44" hidden="1">#REF!</definedName>
    <definedName name="__123Graph_APERIB" localSheetId="3" hidden="1">#REF!</definedName>
    <definedName name="__123Graph_APERIB" localSheetId="13" hidden="1">#REF!</definedName>
    <definedName name="__123Graph_APERIB" localSheetId="4" hidden="1">#REF!</definedName>
    <definedName name="__123Graph_APERIB" localSheetId="11" hidden="1">#REF!</definedName>
    <definedName name="__123Graph_APERIB" hidden="1">#REF!</definedName>
    <definedName name="__123Graph_APRODABSC" localSheetId="3" hidden="1">#REF!</definedName>
    <definedName name="__123Graph_APRODABSC" localSheetId="13" hidden="1">#REF!</definedName>
    <definedName name="__123Graph_APRODABSC" localSheetId="4" hidden="1">#REF!</definedName>
    <definedName name="__123Graph_APRODABSC" localSheetId="11" hidden="1">#REF!</definedName>
    <definedName name="__123Graph_APRODABSC" hidden="1">#REF!</definedName>
    <definedName name="__123Graph_APRODABSD" localSheetId="3" hidden="1">#REF!</definedName>
    <definedName name="__123Graph_APRODABSD" localSheetId="13" hidden="1">#REF!</definedName>
    <definedName name="__123Graph_APRODABSD" localSheetId="4" hidden="1">#REF!</definedName>
    <definedName name="__123Graph_APRODABSD" localSheetId="11" hidden="1">#REF!</definedName>
    <definedName name="__123Graph_APRODABSD" hidden="1">#REF!</definedName>
    <definedName name="__123Graph_APRODTRE2" localSheetId="3" hidden="1">#REF!</definedName>
    <definedName name="__123Graph_APRODTRE2" localSheetId="13" hidden="1">#REF!</definedName>
    <definedName name="__123Graph_APRODTRE2" localSheetId="4" hidden="1">#REF!</definedName>
    <definedName name="__123Graph_APRODTRE2" localSheetId="11" hidden="1">#REF!</definedName>
    <definedName name="__123Graph_APRODTRE2" hidden="1">#REF!</definedName>
    <definedName name="__123Graph_APRODTRE3" localSheetId="3" hidden="1">#REF!</definedName>
    <definedName name="__123Graph_APRODTRE3" localSheetId="13" hidden="1">#REF!</definedName>
    <definedName name="__123Graph_APRODTRE3" localSheetId="4" hidden="1">#REF!</definedName>
    <definedName name="__123Graph_APRODTRE3" localSheetId="11" hidden="1">#REF!</definedName>
    <definedName name="__123Graph_APRODTRE3" hidden="1">#REF!</definedName>
    <definedName name="__123Graph_APRODTRE4" localSheetId="3" hidden="1">#REF!</definedName>
    <definedName name="__123Graph_APRODTRE4" localSheetId="13" hidden="1">#REF!</definedName>
    <definedName name="__123Graph_APRODTRE4" localSheetId="4" hidden="1">#REF!</definedName>
    <definedName name="__123Graph_APRODTRE4" localSheetId="11" hidden="1">#REF!</definedName>
    <definedName name="__123Graph_APRODTRE4" hidden="1">#REF!</definedName>
    <definedName name="__123Graph_APRODTREND" localSheetId="3" hidden="1">#REF!</definedName>
    <definedName name="__123Graph_APRODTREND" localSheetId="13" hidden="1">#REF!</definedName>
    <definedName name="__123Graph_APRODTREND" localSheetId="4" hidden="1">#REF!</definedName>
    <definedName name="__123Graph_APRODTREND" localSheetId="11" hidden="1">#REF!</definedName>
    <definedName name="__123Graph_APRODTREND" hidden="1">#REF!</definedName>
    <definedName name="__123Graph_ATEST1" localSheetId="14" hidden="1">#REF!</definedName>
    <definedName name="__123Graph_ATEST1" localSheetId="18" hidden="1">#REF!</definedName>
    <definedName name="__123Graph_ATEST1" hidden="1">#REF!</definedName>
    <definedName name="__123Graph_AUTRECHT" localSheetId="3" hidden="1">#REF!</definedName>
    <definedName name="__123Graph_AUTRECHT" localSheetId="13" hidden="1">#REF!</definedName>
    <definedName name="__123Graph_AUTRECHT" localSheetId="4" hidden="1">#REF!</definedName>
    <definedName name="__123Graph_AUTRECHT" localSheetId="11" hidden="1">#REF!</definedName>
    <definedName name="__123Graph_AUTRECHT" hidden="1">#REF!</definedName>
    <definedName name="__123Graph_B" localSheetId="3" hidden="1">#REF!</definedName>
    <definedName name="__123Graph_B" localSheetId="13" hidden="1">#REF!</definedName>
    <definedName name="__123Graph_B" localSheetId="4" hidden="1">#REF!</definedName>
    <definedName name="__123Graph_B" localSheetId="11" hidden="1">#REF!</definedName>
    <definedName name="__123Graph_B" hidden="1">#REF!</definedName>
    <definedName name="__123Graph_BBERLGRAP" localSheetId="3" hidden="1">#REF!</definedName>
    <definedName name="__123Graph_BBERLGRAP" localSheetId="13" hidden="1">#REF!</definedName>
    <definedName name="__123Graph_BBERLGRAP" localSheetId="4" hidden="1">#REF!</definedName>
    <definedName name="__123Graph_BBERLGRAP" localSheetId="11" hidden="1">#REF!</definedName>
    <definedName name="__123Graph_BBERLGRAP" hidden="1">#REF!</definedName>
    <definedName name="__123Graph_BCATCH1" localSheetId="3" hidden="1">#REF!</definedName>
    <definedName name="__123Graph_BCATCH1" localSheetId="13" hidden="1">#REF!</definedName>
    <definedName name="__123Graph_BCATCH1" localSheetId="4" hidden="1">#REF!</definedName>
    <definedName name="__123Graph_BCATCH1" localSheetId="11" hidden="1">#REF!</definedName>
    <definedName name="__123Graph_BCATCH1" hidden="1">#REF!</definedName>
    <definedName name="__123Graph_BCONVERG1" localSheetId="3" hidden="1">#REF!</definedName>
    <definedName name="__123Graph_BCONVERG1" localSheetId="13" hidden="1">#REF!</definedName>
    <definedName name="__123Graph_BCONVERG1" localSheetId="4" hidden="1">#REF!</definedName>
    <definedName name="__123Graph_BCONVERG1" localSheetId="11" hidden="1">#REF!</definedName>
    <definedName name="__123Graph_BCONVERG1" hidden="1">#REF!</definedName>
    <definedName name="__123Graph_BCurrent" localSheetId="3" hidden="1">#REF!</definedName>
    <definedName name="__123Graph_BCurrent" localSheetId="13" hidden="1">#REF!</definedName>
    <definedName name="__123Graph_BCurrent" localSheetId="4" hidden="1">#REF!</definedName>
    <definedName name="__123Graph_BCurrent" localSheetId="11" hidden="1">#REF!</definedName>
    <definedName name="__123Graph_BCurrent" hidden="1">#REF!</definedName>
    <definedName name="__123Graph_BECTOT" localSheetId="3" hidden="1">#REF!</definedName>
    <definedName name="__123Graph_BECTOT" localSheetId="13" hidden="1">#REF!</definedName>
    <definedName name="__123Graph_BECTOT" localSheetId="4" hidden="1">#REF!</definedName>
    <definedName name="__123Graph_BECTOT" localSheetId="11" hidden="1">#REF!</definedName>
    <definedName name="__123Graph_BECTOT" hidden="1">#REF!</definedName>
    <definedName name="__123Graph_BGDP" localSheetId="3" hidden="1">#REF!</definedName>
    <definedName name="__123Graph_BGDP" localSheetId="13" hidden="1">#REF!</definedName>
    <definedName name="__123Graph_BGDP" localSheetId="4" hidden="1">#REF!</definedName>
    <definedName name="__123Graph_BGDP" localSheetId="11" hidden="1">#REF!</definedName>
    <definedName name="__123Graph_BGDP" hidden="1">#REF!</definedName>
    <definedName name="__123Graph_BGRAPH2" localSheetId="3" hidden="1">#REF!</definedName>
    <definedName name="__123Graph_BGRAPH2" localSheetId="13" hidden="1">#REF!</definedName>
    <definedName name="__123Graph_BGRAPH2" localSheetId="4" hidden="1">#REF!</definedName>
    <definedName name="__123Graph_BGRAPH2" localSheetId="11" hidden="1">#REF!</definedName>
    <definedName name="__123Graph_BGRAPH2" hidden="1">#REF!</definedName>
    <definedName name="__123Graph_BGRAPH41" localSheetId="3" hidden="1">#REF!</definedName>
    <definedName name="__123Graph_BGRAPH41" localSheetId="13" hidden="1">#REF!</definedName>
    <definedName name="__123Graph_BGRAPH41" localSheetId="4" hidden="1">#REF!</definedName>
    <definedName name="__123Graph_BGRAPH41" localSheetId="11" hidden="1">#REF!</definedName>
    <definedName name="__123Graph_BGRAPH41" hidden="1">#REF!</definedName>
    <definedName name="__123Graph_BMONEY" localSheetId="3" hidden="1">#REF!</definedName>
    <definedName name="__123Graph_BMONEY" localSheetId="13" hidden="1">#REF!</definedName>
    <definedName name="__123Graph_BMONEY" localSheetId="4" hidden="1">#REF!</definedName>
    <definedName name="__123Graph_BMONEY" localSheetId="11" hidden="1">#REF!</definedName>
    <definedName name="__123Graph_BMONEY" hidden="1">#REF!</definedName>
    <definedName name="__123Graph_BPERIB" localSheetId="3" hidden="1">#REF!</definedName>
    <definedName name="__123Graph_BPERIB" localSheetId="13" hidden="1">#REF!</definedName>
    <definedName name="__123Graph_BPERIB" localSheetId="4" hidden="1">#REF!</definedName>
    <definedName name="__123Graph_BPERIB" localSheetId="11" hidden="1">#REF!</definedName>
    <definedName name="__123Graph_BPERIB" hidden="1">#REF!</definedName>
    <definedName name="__123Graph_BPRODABSC" localSheetId="3" hidden="1">#REF!</definedName>
    <definedName name="__123Graph_BPRODABSC" localSheetId="13" hidden="1">#REF!</definedName>
    <definedName name="__123Graph_BPRODABSC" localSheetId="4" hidden="1">#REF!</definedName>
    <definedName name="__123Graph_BPRODABSC" localSheetId="11" hidden="1">#REF!</definedName>
    <definedName name="__123Graph_BPRODABSC" hidden="1">#REF!</definedName>
    <definedName name="__123Graph_BPRODABSD" localSheetId="3" hidden="1">#REF!</definedName>
    <definedName name="__123Graph_BPRODABSD" localSheetId="13" hidden="1">#REF!</definedName>
    <definedName name="__123Graph_BPRODABSD" localSheetId="4" hidden="1">#REF!</definedName>
    <definedName name="__123Graph_BPRODABSD" localSheetId="11" hidden="1">#REF!</definedName>
    <definedName name="__123Graph_BPRODABSD" hidden="1">#REF!</definedName>
    <definedName name="__123Graph_BREER3" localSheetId="14" hidden="1">#REF!</definedName>
    <definedName name="__123Graph_BREER3" localSheetId="18" hidden="1">#REF!</definedName>
    <definedName name="__123Graph_BREER3" hidden="1">#REF!</definedName>
    <definedName name="__123Graph_BTEST1" localSheetId="14" hidden="1">#REF!</definedName>
    <definedName name="__123Graph_BTEST1" localSheetId="18" hidden="1">#REF!</definedName>
    <definedName name="__123Graph_BTEST1" hidden="1">#REF!</definedName>
    <definedName name="__123Graph_C" localSheetId="3" hidden="1">#REF!</definedName>
    <definedName name="__123Graph_C" localSheetId="13" hidden="1">#REF!</definedName>
    <definedName name="__123Graph_C" localSheetId="4" hidden="1">#REF!</definedName>
    <definedName name="__123Graph_C" localSheetId="11" hidden="1">#REF!</definedName>
    <definedName name="__123Graph_C" hidden="1">#REF!</definedName>
    <definedName name="__123Graph_CBERLGRAP" localSheetId="3" hidden="1">#REF!</definedName>
    <definedName name="__123Graph_CBERLGRAP" localSheetId="13" hidden="1">#REF!</definedName>
    <definedName name="__123Graph_CBERLGRAP" localSheetId="4" hidden="1">#REF!</definedName>
    <definedName name="__123Graph_CBERLGRAP" localSheetId="11" hidden="1">#REF!</definedName>
    <definedName name="__123Graph_CBERLGRAP" hidden="1">#REF!</definedName>
    <definedName name="__123Graph_CCATCH1" localSheetId="3" hidden="1">#REF!</definedName>
    <definedName name="__123Graph_CCATCH1" localSheetId="13" hidden="1">#REF!</definedName>
    <definedName name="__123Graph_CCATCH1" localSheetId="4" hidden="1">#REF!</definedName>
    <definedName name="__123Graph_CCATCH1" localSheetId="11" hidden="1">#REF!</definedName>
    <definedName name="__123Graph_CCATCH1" hidden="1">#REF!</definedName>
    <definedName name="__123Graph_CECTOT" localSheetId="3" hidden="1">#REF!</definedName>
    <definedName name="__123Graph_CECTOT" localSheetId="13" hidden="1">#REF!</definedName>
    <definedName name="__123Graph_CECTOT" localSheetId="4" hidden="1">#REF!</definedName>
    <definedName name="__123Graph_CECTOT" localSheetId="11" hidden="1">#REF!</definedName>
    <definedName name="__123Graph_CECTOT" hidden="1">#REF!</definedName>
    <definedName name="__123Graph_CGRAPH41" localSheetId="3" hidden="1">#REF!</definedName>
    <definedName name="__123Graph_CGRAPH41" localSheetId="13" hidden="1">#REF!</definedName>
    <definedName name="__123Graph_CGRAPH41" localSheetId="4" hidden="1">#REF!</definedName>
    <definedName name="__123Graph_CGRAPH41" localSheetId="11" hidden="1">#REF!</definedName>
    <definedName name="__123Graph_CGRAPH41" hidden="1">#REF!</definedName>
    <definedName name="__123Graph_CGRAPH44" localSheetId="3" hidden="1">#REF!</definedName>
    <definedName name="__123Graph_CGRAPH44" localSheetId="13" hidden="1">#REF!</definedName>
    <definedName name="__123Graph_CGRAPH44" localSheetId="4" hidden="1">#REF!</definedName>
    <definedName name="__123Graph_CGRAPH44" localSheetId="11" hidden="1">#REF!</definedName>
    <definedName name="__123Graph_CGRAPH44" hidden="1">#REF!</definedName>
    <definedName name="__123Graph_CPERIA" localSheetId="3" hidden="1">#REF!</definedName>
    <definedName name="__123Graph_CPERIA" localSheetId="13" hidden="1">#REF!</definedName>
    <definedName name="__123Graph_CPERIA" localSheetId="4" hidden="1">#REF!</definedName>
    <definedName name="__123Graph_CPERIA" localSheetId="11" hidden="1">#REF!</definedName>
    <definedName name="__123Graph_CPERIA" hidden="1">#REF!</definedName>
    <definedName name="__123Graph_CPERIB" localSheetId="3" hidden="1">#REF!</definedName>
    <definedName name="__123Graph_CPERIB" localSheetId="13" hidden="1">#REF!</definedName>
    <definedName name="__123Graph_CPERIB" localSheetId="4" hidden="1">#REF!</definedName>
    <definedName name="__123Graph_CPERIB" localSheetId="11" hidden="1">#REF!</definedName>
    <definedName name="__123Graph_CPERIB" hidden="1">#REF!</definedName>
    <definedName name="__123Graph_CPRODABSC" localSheetId="3" hidden="1">#REF!</definedName>
    <definedName name="__123Graph_CPRODABSC" localSheetId="13" hidden="1">#REF!</definedName>
    <definedName name="__123Graph_CPRODABSC" localSheetId="4" hidden="1">#REF!</definedName>
    <definedName name="__123Graph_CPRODABSC" localSheetId="11" hidden="1">#REF!</definedName>
    <definedName name="__123Graph_CPRODABSC" hidden="1">#REF!</definedName>
    <definedName name="__123Graph_CPRODTRE2" localSheetId="3" hidden="1">#REF!</definedName>
    <definedName name="__123Graph_CPRODTRE2" localSheetId="13" hidden="1">#REF!</definedName>
    <definedName name="__123Graph_CPRODTRE2" localSheetId="4" hidden="1">#REF!</definedName>
    <definedName name="__123Graph_CPRODTRE2" localSheetId="11" hidden="1">#REF!</definedName>
    <definedName name="__123Graph_CPRODTRE2" hidden="1">#REF!</definedName>
    <definedName name="__123Graph_CPRODTREND" localSheetId="3" hidden="1">#REF!</definedName>
    <definedName name="__123Graph_CPRODTREND" localSheetId="13" hidden="1">#REF!</definedName>
    <definedName name="__123Graph_CPRODTREND" localSheetId="4" hidden="1">#REF!</definedName>
    <definedName name="__123Graph_CPRODTREND" localSheetId="11" hidden="1">#REF!</definedName>
    <definedName name="__123Graph_CPRODTREND" hidden="1">#REF!</definedName>
    <definedName name="__123Graph_CREER3" localSheetId="14" hidden="1">#REF!</definedName>
    <definedName name="__123Graph_CREER3" localSheetId="18" hidden="1">#REF!</definedName>
    <definedName name="__123Graph_CREER3" hidden="1">#REF!</definedName>
    <definedName name="__123Graph_CTEST1" localSheetId="14" hidden="1">#REF!</definedName>
    <definedName name="__123Graph_CTEST1" localSheetId="18" hidden="1">#REF!</definedName>
    <definedName name="__123Graph_CTEST1" hidden="1">#REF!</definedName>
    <definedName name="__123Graph_CUTRECHT" localSheetId="3" hidden="1">#REF!</definedName>
    <definedName name="__123Graph_CUTRECHT" localSheetId="13" hidden="1">#REF!</definedName>
    <definedName name="__123Graph_CUTRECHT" localSheetId="4" hidden="1">#REF!</definedName>
    <definedName name="__123Graph_CUTRECHT" localSheetId="11" hidden="1">#REF!</definedName>
    <definedName name="__123Graph_CUTRECHT" hidden="1">#REF!</definedName>
    <definedName name="__123Graph_D" localSheetId="3" hidden="1">#REF!</definedName>
    <definedName name="__123Graph_D" localSheetId="13" hidden="1">#REF!</definedName>
    <definedName name="__123Graph_D" localSheetId="4" hidden="1">#REF!</definedName>
    <definedName name="__123Graph_D" localSheetId="11" hidden="1">#REF!</definedName>
    <definedName name="__123Graph_D" hidden="1">#REF!</definedName>
    <definedName name="__123Graph_DBERLGRAP" localSheetId="3" hidden="1">#REF!</definedName>
    <definedName name="__123Graph_DBERLGRAP" localSheetId="13" hidden="1">#REF!</definedName>
    <definedName name="__123Graph_DBERLGRAP" localSheetId="4" hidden="1">#REF!</definedName>
    <definedName name="__123Graph_DBERLGRAP" localSheetId="11" hidden="1">#REF!</definedName>
    <definedName name="__123Graph_DBERLGRAP" hidden="1">#REF!</definedName>
    <definedName name="__123Graph_DCATCH1" localSheetId="3" hidden="1">#REF!</definedName>
    <definedName name="__123Graph_DCATCH1" localSheetId="13" hidden="1">#REF!</definedName>
    <definedName name="__123Graph_DCATCH1" localSheetId="4" hidden="1">#REF!</definedName>
    <definedName name="__123Graph_DCATCH1" localSheetId="11" hidden="1">#REF!</definedName>
    <definedName name="__123Graph_DCATCH1" hidden="1">#REF!</definedName>
    <definedName name="__123Graph_DCONVERG1" localSheetId="3" hidden="1">#REF!</definedName>
    <definedName name="__123Graph_DCONVERG1" localSheetId="13" hidden="1">#REF!</definedName>
    <definedName name="__123Graph_DCONVERG1" localSheetId="4" hidden="1">#REF!</definedName>
    <definedName name="__123Graph_DCONVERG1" localSheetId="11" hidden="1">#REF!</definedName>
    <definedName name="__123Graph_DCONVERG1" hidden="1">#REF!</definedName>
    <definedName name="__123Graph_DECTOT" localSheetId="3" hidden="1">#REF!</definedName>
    <definedName name="__123Graph_DECTOT" localSheetId="13" hidden="1">#REF!</definedName>
    <definedName name="__123Graph_DECTOT" localSheetId="4" hidden="1">#REF!</definedName>
    <definedName name="__123Graph_DECTOT" localSheetId="11" hidden="1">#REF!</definedName>
    <definedName name="__123Graph_DECTOT" hidden="1">#REF!</definedName>
    <definedName name="__123Graph_DGRAPH41" localSheetId="3" hidden="1">#REF!</definedName>
    <definedName name="__123Graph_DGRAPH41" localSheetId="13" hidden="1">#REF!</definedName>
    <definedName name="__123Graph_DGRAPH41" localSheetId="4" hidden="1">#REF!</definedName>
    <definedName name="__123Graph_DGRAPH41" localSheetId="11" hidden="1">#REF!</definedName>
    <definedName name="__123Graph_DGRAPH41" hidden="1">#REF!</definedName>
    <definedName name="__123Graph_DPERIA" localSheetId="3" hidden="1">#REF!</definedName>
    <definedName name="__123Graph_DPERIA" localSheetId="13" hidden="1">#REF!</definedName>
    <definedName name="__123Graph_DPERIA" localSheetId="4" hidden="1">#REF!</definedName>
    <definedName name="__123Graph_DPERIA" localSheetId="11" hidden="1">#REF!</definedName>
    <definedName name="__123Graph_DPERIA" hidden="1">#REF!</definedName>
    <definedName name="__123Graph_DPERIB" localSheetId="3" hidden="1">#REF!</definedName>
    <definedName name="__123Graph_DPERIB" localSheetId="13" hidden="1">#REF!</definedName>
    <definedName name="__123Graph_DPERIB" localSheetId="4" hidden="1">#REF!</definedName>
    <definedName name="__123Graph_DPERIB" localSheetId="11" hidden="1">#REF!</definedName>
    <definedName name="__123Graph_DPERIB" hidden="1">#REF!</definedName>
    <definedName name="__123Graph_DPRODABSC" localSheetId="3" hidden="1">#REF!</definedName>
    <definedName name="__123Graph_DPRODABSC" localSheetId="13" hidden="1">#REF!</definedName>
    <definedName name="__123Graph_DPRODABSC" localSheetId="4" hidden="1">#REF!</definedName>
    <definedName name="__123Graph_DPRODABSC" localSheetId="11" hidden="1">#REF!</definedName>
    <definedName name="__123Graph_DPRODABSC" hidden="1">#REF!</definedName>
    <definedName name="__123Graph_DREER3" localSheetId="14" hidden="1">#REF!</definedName>
    <definedName name="__123Graph_DREER3" localSheetId="18" hidden="1">#REF!</definedName>
    <definedName name="__123Graph_DREER3" hidden="1">#REF!</definedName>
    <definedName name="__123Graph_DTEST1" localSheetId="14" hidden="1">#REF!</definedName>
    <definedName name="__123Graph_DTEST1" localSheetId="18" hidden="1">#REF!</definedName>
    <definedName name="__123Graph_DTEST1" hidden="1">#REF!</definedName>
    <definedName name="__123Graph_DUTRECHT" localSheetId="3" hidden="1">#REF!</definedName>
    <definedName name="__123Graph_DUTRECHT" localSheetId="13" hidden="1">#REF!</definedName>
    <definedName name="__123Graph_DUTRECHT" localSheetId="4" hidden="1">#REF!</definedName>
    <definedName name="__123Graph_DUTRECHT" localSheetId="11" hidden="1">#REF!</definedName>
    <definedName name="__123Graph_DUTRECHT" hidden="1">#REF!</definedName>
    <definedName name="__123Graph_E" localSheetId="3" hidden="1">#REF!</definedName>
    <definedName name="__123Graph_E" localSheetId="13" hidden="1">#REF!</definedName>
    <definedName name="__123Graph_E" localSheetId="4" hidden="1">#REF!</definedName>
    <definedName name="__123Graph_E" localSheetId="11" hidden="1">#REF!</definedName>
    <definedName name="__123Graph_E" hidden="1">#REF!</definedName>
    <definedName name="__123Graph_EBERLGRAP" localSheetId="3" hidden="1">#REF!</definedName>
    <definedName name="__123Graph_EBERLGRAP" localSheetId="13" hidden="1">#REF!</definedName>
    <definedName name="__123Graph_EBERLGRAP" localSheetId="4" hidden="1">#REF!</definedName>
    <definedName name="__123Graph_EBERLGRAP" localSheetId="11" hidden="1">#REF!</definedName>
    <definedName name="__123Graph_EBERLGRAP" hidden="1">#REF!</definedName>
    <definedName name="__123Graph_ECONVERG1" localSheetId="3" hidden="1">#REF!</definedName>
    <definedName name="__123Graph_ECONVERG1" localSheetId="13" hidden="1">#REF!</definedName>
    <definedName name="__123Graph_ECONVERG1" localSheetId="4" hidden="1">#REF!</definedName>
    <definedName name="__123Graph_ECONVERG1" localSheetId="11" hidden="1">#REF!</definedName>
    <definedName name="__123Graph_ECONVERG1" hidden="1">#REF!</definedName>
    <definedName name="__123Graph_EECTOT" localSheetId="3" hidden="1">#REF!</definedName>
    <definedName name="__123Graph_EECTOT" localSheetId="13" hidden="1">#REF!</definedName>
    <definedName name="__123Graph_EECTOT" localSheetId="4" hidden="1">#REF!</definedName>
    <definedName name="__123Graph_EECTOT" localSheetId="11" hidden="1">#REF!</definedName>
    <definedName name="__123Graph_EECTOT" hidden="1">#REF!</definedName>
    <definedName name="__123Graph_EGRAPH41" localSheetId="3" hidden="1">#REF!</definedName>
    <definedName name="__123Graph_EGRAPH41" localSheetId="13" hidden="1">#REF!</definedName>
    <definedName name="__123Graph_EGRAPH41" localSheetId="4" hidden="1">#REF!</definedName>
    <definedName name="__123Graph_EGRAPH41" localSheetId="11" hidden="1">#REF!</definedName>
    <definedName name="__123Graph_EGRAPH41" hidden="1">#REF!</definedName>
    <definedName name="__123Graph_EPERIA" localSheetId="3" hidden="1">#REF!</definedName>
    <definedName name="__123Graph_EPERIA" localSheetId="13" hidden="1">#REF!</definedName>
    <definedName name="__123Graph_EPERIA" localSheetId="4" hidden="1">#REF!</definedName>
    <definedName name="__123Graph_EPERIA" localSheetId="11" hidden="1">#REF!</definedName>
    <definedName name="__123Graph_EPERIA" hidden="1">#REF!</definedName>
    <definedName name="__123Graph_EPRODABSC" localSheetId="3" hidden="1">#REF!</definedName>
    <definedName name="__123Graph_EPRODABSC" localSheetId="13" hidden="1">#REF!</definedName>
    <definedName name="__123Graph_EPRODABSC" localSheetId="4" hidden="1">#REF!</definedName>
    <definedName name="__123Graph_EPRODABSC" localSheetId="11" hidden="1">#REF!</definedName>
    <definedName name="__123Graph_EPRODABSC" hidden="1">#REF!</definedName>
    <definedName name="__123Graph_EREER3" localSheetId="14" hidden="1">#REF!</definedName>
    <definedName name="__123Graph_EREER3" localSheetId="18" hidden="1">#REF!</definedName>
    <definedName name="__123Graph_EREER3" hidden="1">#REF!</definedName>
    <definedName name="__123Graph_ETEST1" localSheetId="14" hidden="1">#REF!</definedName>
    <definedName name="__123Graph_ETEST1" localSheetId="18" hidden="1">#REF!</definedName>
    <definedName name="__123Graph_ETEST1" hidden="1">#REF!</definedName>
    <definedName name="__123Graph_FBERLGRAP" localSheetId="3" hidden="1">#REF!</definedName>
    <definedName name="__123Graph_FBERLGRAP" localSheetId="13" hidden="1">#REF!</definedName>
    <definedName name="__123Graph_FBERLGRAP" localSheetId="4" hidden="1">#REF!</definedName>
    <definedName name="__123Graph_FBERLGRAP" localSheetId="11" hidden="1">#REF!</definedName>
    <definedName name="__123Graph_FBERLGRAP" hidden="1">#REF!</definedName>
    <definedName name="__123Graph_FGRAPH41" localSheetId="3" hidden="1">#REF!</definedName>
    <definedName name="__123Graph_FGRAPH41" localSheetId="13" hidden="1">#REF!</definedName>
    <definedName name="__123Graph_FGRAPH41" localSheetId="4" hidden="1">#REF!</definedName>
    <definedName name="__123Graph_FGRAPH41" localSheetId="11" hidden="1">#REF!</definedName>
    <definedName name="__123Graph_FGRAPH41" hidden="1">#REF!</definedName>
    <definedName name="__123Graph_FPRODABSC" localSheetId="3" hidden="1">#REF!</definedName>
    <definedName name="__123Graph_FPRODABSC" localSheetId="13" hidden="1">#REF!</definedName>
    <definedName name="__123Graph_FPRODABSC" localSheetId="4" hidden="1">#REF!</definedName>
    <definedName name="__123Graph_FPRODABSC" localSheetId="11" hidden="1">#REF!</definedName>
    <definedName name="__123Graph_FPRODABSC" hidden="1">#REF!</definedName>
    <definedName name="__123Graph_FREER3" localSheetId="14" hidden="1">#REF!</definedName>
    <definedName name="__123Graph_FREER3" localSheetId="18" hidden="1">#REF!</definedName>
    <definedName name="__123Graph_FREER3" hidden="1">#REF!</definedName>
    <definedName name="__123Graph_FTEST1" localSheetId="14" hidden="1">#REF!</definedName>
    <definedName name="__123Graph_FTEST1" localSheetId="18" hidden="1">#REF!</definedName>
    <definedName name="__123Graph_FTEST1" hidden="1">#REF!</definedName>
    <definedName name="__123Graph_X" localSheetId="3" hidden="1">#REF!</definedName>
    <definedName name="__123Graph_X" localSheetId="13" hidden="1">#REF!</definedName>
    <definedName name="__123Graph_X" localSheetId="4" hidden="1">#REF!</definedName>
    <definedName name="__123Graph_X" localSheetId="11" hidden="1">#REF!</definedName>
    <definedName name="__123Graph_X" hidden="1">#REF!</definedName>
    <definedName name="__123Graph_XCurrent" localSheetId="3" hidden="1">#REF!</definedName>
    <definedName name="__123Graph_XCurrent" localSheetId="13" hidden="1">#REF!</definedName>
    <definedName name="__123Graph_XCurrent" localSheetId="4" hidden="1">#REF!</definedName>
    <definedName name="__123Graph_XCurrent" localSheetId="11" hidden="1">#REF!</definedName>
    <definedName name="__123Graph_XCurrent" hidden="1">#REF!</definedName>
    <definedName name="__123Graph_XECTOT" localSheetId="3" hidden="1">#REF!</definedName>
    <definedName name="__123Graph_XECTOT" localSheetId="13" hidden="1">#REF!</definedName>
    <definedName name="__123Graph_XECTOT" localSheetId="4" hidden="1">#REF!</definedName>
    <definedName name="__123Graph_XECTOT" localSheetId="11" hidden="1">#REF!</definedName>
    <definedName name="__123Graph_XECTOT" hidden="1">#REF!</definedName>
    <definedName name="__123Graph_XEXP" localSheetId="3" hidden="1">#REF!</definedName>
    <definedName name="__123Graph_XEXP" localSheetId="13" hidden="1">#REF!</definedName>
    <definedName name="__123Graph_XEXP" localSheetId="4" hidden="1">#REF!</definedName>
    <definedName name="__123Graph_XEXP" localSheetId="11" hidden="1">#REF!</definedName>
    <definedName name="__123Graph_XEXP" hidden="1">#REF!</definedName>
    <definedName name="__123Graph_XChart1" localSheetId="3" hidden="1">#REF!</definedName>
    <definedName name="__123Graph_XChart1" localSheetId="13" hidden="1">#REF!</definedName>
    <definedName name="__123Graph_XChart1" localSheetId="4" hidden="1">#REF!</definedName>
    <definedName name="__123Graph_XChart1" localSheetId="11" hidden="1">#REF!</definedName>
    <definedName name="__123Graph_XChart1" hidden="1">#REF!</definedName>
    <definedName name="__123Graph_XChart2" localSheetId="3" hidden="1">#REF!</definedName>
    <definedName name="__123Graph_XChart2" localSheetId="13" hidden="1">#REF!</definedName>
    <definedName name="__123Graph_XChart2" localSheetId="4" hidden="1">#REF!</definedName>
    <definedName name="__123Graph_XChart2" localSheetId="11" hidden="1">#REF!</definedName>
    <definedName name="__123Graph_XChart2" hidden="1">#REF!</definedName>
    <definedName name="__123Graph_XTEST1" localSheetId="14" hidden="1">#REF!</definedName>
    <definedName name="__123Graph_XTEST1" localSheetId="18" hidden="1">#REF!</definedName>
    <definedName name="__123Graph_XTEST1" hidden="1">#REF!</definedName>
    <definedName name="__BOP1" localSheetId="13">#REF!</definedName>
    <definedName name="__BOP1" localSheetId="11">#REF!</definedName>
    <definedName name="__BOP1">#REF!</definedName>
    <definedName name="__BOP2" localSheetId="12">#REF!</definedName>
    <definedName name="__BOP2" localSheetId="13">#REF!</definedName>
    <definedName name="__BOP2" localSheetId="15">#REF!</definedName>
    <definedName name="__BOP2" localSheetId="16">#REF!</definedName>
    <definedName name="__BOP2" localSheetId="11">#REF!</definedName>
    <definedName name="__BOP2">#REF!</definedName>
    <definedName name="__dat1" localSheetId="13">#REF!</definedName>
    <definedName name="__dat1" localSheetId="11">#REF!</definedName>
    <definedName name="__dat1">#REF!</definedName>
    <definedName name="__dat2" localSheetId="13">#REF!</definedName>
    <definedName name="__dat2" localSheetId="11">#REF!</definedName>
    <definedName name="__dat2">#REF!</definedName>
    <definedName name="__EXP5" localSheetId="13">#REF!</definedName>
    <definedName name="__EXP5" localSheetId="11">#REF!</definedName>
    <definedName name="__EXP5">#REF!</definedName>
    <definedName name="__EXP6" localSheetId="13">#REF!</definedName>
    <definedName name="__EXP6" localSheetId="11">#REF!</definedName>
    <definedName name="__EXP6">#REF!</definedName>
    <definedName name="__EXP7" localSheetId="13">#REF!</definedName>
    <definedName name="__EXP7" localSheetId="11">#REF!</definedName>
    <definedName name="__EXP7">#REF!</definedName>
    <definedName name="__EXP9" localSheetId="13">#REF!</definedName>
    <definedName name="__EXP9" localSheetId="11">#REF!</definedName>
    <definedName name="__EXP9">#REF!</definedName>
    <definedName name="__IMP10" localSheetId="13">#REF!</definedName>
    <definedName name="__IMP10" localSheetId="11">#REF!</definedName>
    <definedName name="__IMP10">#REF!</definedName>
    <definedName name="__IMP2" localSheetId="13">#REF!</definedName>
    <definedName name="__IMP2" localSheetId="11">#REF!</definedName>
    <definedName name="__IMP2">#REF!</definedName>
    <definedName name="__IMP4" localSheetId="13">#REF!</definedName>
    <definedName name="__IMP4" localSheetId="11">#REF!</definedName>
    <definedName name="__IMP4">#REF!</definedName>
    <definedName name="__IMP6" localSheetId="13">#REF!</definedName>
    <definedName name="__IMP6" localSheetId="11">#REF!</definedName>
    <definedName name="__IMP6">#REF!</definedName>
    <definedName name="__IMP7" localSheetId="13">#REF!</definedName>
    <definedName name="__IMP7" localSheetId="11">#REF!</definedName>
    <definedName name="__IMP7">#REF!</definedName>
    <definedName name="__IMP8" localSheetId="13">#REF!</definedName>
    <definedName name="__IMP8" localSheetId="11">#REF!</definedName>
    <definedName name="__IMP8">#REF!</definedName>
    <definedName name="__MTS2" localSheetId="13">#REF!</definedName>
    <definedName name="__MTS2" localSheetId="11">#REF!</definedName>
    <definedName name="__MTS2">#REF!</definedName>
    <definedName name="__OUT1" localSheetId="13">#REF!</definedName>
    <definedName name="__OUT1" localSheetId="11">#REF!</definedName>
    <definedName name="__OUT1">#REF!</definedName>
    <definedName name="__OUT2" localSheetId="13">#REF!</definedName>
    <definedName name="__OUT2" localSheetId="11">#REF!</definedName>
    <definedName name="__OUT2">#REF!</definedName>
    <definedName name="__PAG2" localSheetId="13">#REF!</definedName>
    <definedName name="__PAG2" localSheetId="11">#REF!</definedName>
    <definedName name="__PAG2">#REF!</definedName>
    <definedName name="__PAG3" localSheetId="13">#REF!</definedName>
    <definedName name="__PAG3" localSheetId="11">#REF!</definedName>
    <definedName name="__PAG3">#REF!</definedName>
    <definedName name="__PAG4" localSheetId="13">#REF!</definedName>
    <definedName name="__PAG4" localSheetId="11">#REF!</definedName>
    <definedName name="__PAG4">#REF!</definedName>
    <definedName name="__PAG5" localSheetId="13">#REF!</definedName>
    <definedName name="__PAG5" localSheetId="11">#REF!</definedName>
    <definedName name="__PAG5">#REF!</definedName>
    <definedName name="__PAG6" localSheetId="13">#REF!</definedName>
    <definedName name="__PAG6" localSheetId="11">#REF!</definedName>
    <definedName name="__PAG6">#REF!</definedName>
    <definedName name="__PAG7" localSheetId="13">#REF!</definedName>
    <definedName name="__PAG7" localSheetId="11">#REF!</definedName>
    <definedName name="__PAG7">#REF!</definedName>
    <definedName name="__pro2001">#REF!</definedName>
    <definedName name="__RES2" localSheetId="13">#REF!</definedName>
    <definedName name="__RES2" localSheetId="22">#REF!</definedName>
    <definedName name="__RES2" localSheetId="11">#REF!</definedName>
    <definedName name="__RES2">#REF!</definedName>
    <definedName name="__TAB1" localSheetId="13">#REF!</definedName>
    <definedName name="__TAB1" localSheetId="11">#REF!</definedName>
    <definedName name="__TAB1">#REF!</definedName>
    <definedName name="__TAB10" localSheetId="13">#REF!</definedName>
    <definedName name="__TAB10" localSheetId="11">#REF!</definedName>
    <definedName name="__TAB10">#REF!</definedName>
    <definedName name="__TAB12" localSheetId="13">#REF!</definedName>
    <definedName name="__TAB12" localSheetId="11">#REF!</definedName>
    <definedName name="__TAB12">#REF!</definedName>
    <definedName name="__Tab19" localSheetId="13">#REF!</definedName>
    <definedName name="__Tab19" localSheetId="11">#REF!</definedName>
    <definedName name="__Tab19">#REF!</definedName>
    <definedName name="__TAB2" localSheetId="13">#REF!</definedName>
    <definedName name="__TAB2" localSheetId="11">#REF!</definedName>
    <definedName name="__TAB2">#REF!</definedName>
    <definedName name="__Tab20" localSheetId="13">#REF!</definedName>
    <definedName name="__Tab20" localSheetId="11">#REF!</definedName>
    <definedName name="__Tab20">#REF!</definedName>
    <definedName name="__Tab21" localSheetId="13">#REF!</definedName>
    <definedName name="__Tab21" localSheetId="11">#REF!</definedName>
    <definedName name="__Tab21">#REF!</definedName>
    <definedName name="__Tab22" localSheetId="13">#REF!</definedName>
    <definedName name="__Tab22" localSheetId="11">#REF!</definedName>
    <definedName name="__Tab22">#REF!</definedName>
    <definedName name="__Tab23" localSheetId="13">#REF!</definedName>
    <definedName name="__Tab23" localSheetId="11">#REF!</definedName>
    <definedName name="__Tab23">#REF!</definedName>
    <definedName name="__Tab24" localSheetId="13">#REF!</definedName>
    <definedName name="__Tab24" localSheetId="11">#REF!</definedName>
    <definedName name="__Tab24">#REF!</definedName>
    <definedName name="__Tab26" localSheetId="13">#REF!</definedName>
    <definedName name="__Tab26" localSheetId="11">#REF!</definedName>
    <definedName name="__Tab26">#REF!</definedName>
    <definedName name="__Tab27" localSheetId="13">#REF!</definedName>
    <definedName name="__Tab27" localSheetId="11">#REF!</definedName>
    <definedName name="__Tab27">#REF!</definedName>
    <definedName name="__Tab28" localSheetId="13">#REF!</definedName>
    <definedName name="__Tab28" localSheetId="11">#REF!</definedName>
    <definedName name="__Tab28">#REF!</definedName>
    <definedName name="__Tab29" localSheetId="13">#REF!</definedName>
    <definedName name="__Tab29" localSheetId="11">#REF!</definedName>
    <definedName name="__Tab29">#REF!</definedName>
    <definedName name="__TAB3" localSheetId="13">#REF!</definedName>
    <definedName name="__TAB3" localSheetId="11">#REF!</definedName>
    <definedName name="__TAB3">#REF!</definedName>
    <definedName name="__Tab30" localSheetId="13">#REF!</definedName>
    <definedName name="__Tab30" localSheetId="11">#REF!</definedName>
    <definedName name="__Tab30">#REF!</definedName>
    <definedName name="__Tab31" localSheetId="13">#REF!</definedName>
    <definedName name="__Tab31" localSheetId="11">#REF!</definedName>
    <definedName name="__Tab31">#REF!</definedName>
    <definedName name="__Tab32" localSheetId="13">#REF!</definedName>
    <definedName name="__Tab32" localSheetId="11">#REF!</definedName>
    <definedName name="__Tab32">#REF!</definedName>
    <definedName name="__Tab33" localSheetId="13">#REF!</definedName>
    <definedName name="__Tab33" localSheetId="11">#REF!</definedName>
    <definedName name="__Tab33">#REF!</definedName>
    <definedName name="__Tab34" localSheetId="13">#REF!</definedName>
    <definedName name="__Tab34" localSheetId="11">#REF!</definedName>
    <definedName name="__Tab34">#REF!</definedName>
    <definedName name="__Tab35" localSheetId="13">#REF!</definedName>
    <definedName name="__Tab35" localSheetId="11">#REF!</definedName>
    <definedName name="__Tab35">#REF!</definedName>
    <definedName name="__TAB4" localSheetId="13">#REF!</definedName>
    <definedName name="__TAB4" localSheetId="11">#REF!</definedName>
    <definedName name="__TAB4">#REF!</definedName>
    <definedName name="__TAB5" localSheetId="13">#REF!</definedName>
    <definedName name="__TAB5" localSheetId="11">#REF!</definedName>
    <definedName name="__TAB5">#REF!</definedName>
    <definedName name="__tab6" localSheetId="13">#REF!</definedName>
    <definedName name="__tab6" localSheetId="11">#REF!</definedName>
    <definedName name="__tab6">#REF!</definedName>
    <definedName name="__TAB7" localSheetId="13">#REF!</definedName>
    <definedName name="__TAB7" localSheetId="11">#REF!</definedName>
    <definedName name="__TAB7">#REF!</definedName>
    <definedName name="__TAB8" localSheetId="13">#REF!</definedName>
    <definedName name="__TAB8" localSheetId="11">#REF!</definedName>
    <definedName name="__TAB8">#REF!</definedName>
    <definedName name="__tab9" localSheetId="13">#REF!</definedName>
    <definedName name="__tab9" localSheetId="11">#REF!</definedName>
    <definedName name="__tab9">#REF!</definedName>
    <definedName name="__TB41" localSheetId="13">#REF!</definedName>
    <definedName name="__TB41" localSheetId="11">#REF!</definedName>
    <definedName name="__TB41">#REF!</definedName>
    <definedName name="__WEO1" localSheetId="13">#REF!</definedName>
    <definedName name="__WEO1" localSheetId="11">#REF!</definedName>
    <definedName name="__WEO1">#REF!</definedName>
    <definedName name="__WEO2" localSheetId="13">#REF!</definedName>
    <definedName name="__WEO2" localSheetId="11">#REF!</definedName>
    <definedName name="__WEO2">#REF!</definedName>
    <definedName name="_1__123Graph_AChart_1" localSheetId="3" hidden="1">#REF!</definedName>
    <definedName name="_1__123Graph_AChart_1" localSheetId="13" hidden="1">#REF!</definedName>
    <definedName name="_1__123Graph_AChart_1" localSheetId="4" hidden="1">#REF!</definedName>
    <definedName name="_1__123Graph_AChart_1" localSheetId="11" hidden="1">#REF!</definedName>
    <definedName name="_1__123Graph_AChart_1" hidden="1">#REF!</definedName>
    <definedName name="_1_123Graph_A" localSheetId="3" hidden="1">#REF!</definedName>
    <definedName name="_1_123Graph_A" localSheetId="13" hidden="1">#REF!</definedName>
    <definedName name="_1_123Graph_A" localSheetId="4" hidden="1">#REF!</definedName>
    <definedName name="_1_123Graph_A" localSheetId="11" hidden="1">#REF!</definedName>
    <definedName name="_1_123Graph_A" hidden="1">#REF!</definedName>
    <definedName name="_10__123Graph_ACHART_2" localSheetId="3" hidden="1">#REF!</definedName>
    <definedName name="_10__123Graph_ACHART_2" localSheetId="13" hidden="1">#REF!</definedName>
    <definedName name="_10__123Graph_ACHART_2" localSheetId="4" hidden="1">#REF!</definedName>
    <definedName name="_10__123Graph_ACHART_2" localSheetId="11" hidden="1">#REF!</definedName>
    <definedName name="_10__123Graph_ACHART_2" hidden="1">#REF!</definedName>
    <definedName name="_10__123Graph_ACHART_8" hidden="1">#REF!</definedName>
    <definedName name="_10__123Graph_BCHART_1" hidden="1">#REF!</definedName>
    <definedName name="_100__123Graph_BCHART_8" hidden="1">#REF!</definedName>
    <definedName name="_105__123Graph_CCHART_1" hidden="1">#REF!</definedName>
    <definedName name="_11__123Graph_BCHART_1" hidden="1">#REF!</definedName>
    <definedName name="_11__123Graph_BCHART_2" hidden="1">#REF!</definedName>
    <definedName name="_110__123Graph_CCHART_2" hidden="1">#REF!</definedName>
    <definedName name="_115__123Graph_CCHART_3" hidden="1">#REF!</definedName>
    <definedName name="_12__123Graph_ACHART_3" localSheetId="3" hidden="1">#REF!</definedName>
    <definedName name="_12__123Graph_ACHART_3" localSheetId="13" hidden="1">#REF!</definedName>
    <definedName name="_12__123Graph_ACHART_3" localSheetId="4" hidden="1">#REF!</definedName>
    <definedName name="_12__123Graph_ACHART_3" localSheetId="11" hidden="1">#REF!</definedName>
    <definedName name="_12__123Graph_ACHART_3" hidden="1">#REF!</definedName>
    <definedName name="_12__123Graph_BCHART_2" hidden="1">#REF!</definedName>
    <definedName name="_12__123Graph_BCHART_3" hidden="1">#REF!</definedName>
    <definedName name="_120__123Graph_CCHART_4" hidden="1">#REF!</definedName>
    <definedName name="_123Graph_AB" localSheetId="3" hidden="1">#REF!</definedName>
    <definedName name="_123Graph_AB" localSheetId="13" hidden="1">#REF!</definedName>
    <definedName name="_123Graph_AB" localSheetId="4" hidden="1">#REF!</definedName>
    <definedName name="_123Graph_AB" localSheetId="11" hidden="1">#REF!</definedName>
    <definedName name="_123Graph_AB" hidden="1">#REF!</definedName>
    <definedName name="_123Graph_B" localSheetId="3" hidden="1">#REF!</definedName>
    <definedName name="_123Graph_B" localSheetId="13" hidden="1">#REF!</definedName>
    <definedName name="_123Graph_B" localSheetId="4" hidden="1">#REF!</definedName>
    <definedName name="_123Graph_B" localSheetId="11" hidden="1">#REF!</definedName>
    <definedName name="_123Graph_B" hidden="1">#REF!</definedName>
    <definedName name="_123Graph_DB" localSheetId="3" hidden="1">#REF!</definedName>
    <definedName name="_123Graph_DB" localSheetId="13" hidden="1">#REF!</definedName>
    <definedName name="_123Graph_DB" localSheetId="4" hidden="1">#REF!</definedName>
    <definedName name="_123Graph_DB" localSheetId="11" hidden="1">#REF!</definedName>
    <definedName name="_123Graph_DB" hidden="1">#REF!</definedName>
    <definedName name="_123Graph_EB" localSheetId="3" hidden="1">#REF!</definedName>
    <definedName name="_123Graph_EB" localSheetId="13" hidden="1">#REF!</definedName>
    <definedName name="_123Graph_EB" localSheetId="4" hidden="1">#REF!</definedName>
    <definedName name="_123Graph_EB" localSheetId="11" hidden="1">#REF!</definedName>
    <definedName name="_123Graph_EB" hidden="1">#REF!</definedName>
    <definedName name="_123Graph_FB" localSheetId="3" hidden="1">#REF!</definedName>
    <definedName name="_123Graph_FB" localSheetId="13" hidden="1">#REF!</definedName>
    <definedName name="_123Graph_FB" localSheetId="4" hidden="1">#REF!</definedName>
    <definedName name="_123Graph_FB" localSheetId="11" hidden="1">#REF!</definedName>
    <definedName name="_123Graph_FB" hidden="1">#REF!</definedName>
    <definedName name="_125__123Graph_CCHART_5" hidden="1">#REF!</definedName>
    <definedName name="_13__123Graph_BCHART_3" hidden="1">#REF!</definedName>
    <definedName name="_13__123Graph_BCHART_4" hidden="1">#REF!</definedName>
    <definedName name="_130__123Graph_CCHART_6" hidden="1">#REF!</definedName>
    <definedName name="_132Graph_CB" localSheetId="3" hidden="1">#REF!</definedName>
    <definedName name="_132Graph_CB" localSheetId="13" hidden="1">#REF!</definedName>
    <definedName name="_132Graph_CB" localSheetId="4" hidden="1">#REF!</definedName>
    <definedName name="_132Graph_CB" localSheetId="11" hidden="1">#REF!</definedName>
    <definedName name="_132Graph_CB" hidden="1">#REF!</definedName>
    <definedName name="_135__123Graph_CCHART_7" hidden="1">#REF!</definedName>
    <definedName name="_14__123Graph_ACHART_4" localSheetId="3" hidden="1">#REF!</definedName>
    <definedName name="_14__123Graph_ACHART_4" localSheetId="13" hidden="1">#REF!</definedName>
    <definedName name="_14__123Graph_ACHART_4" localSheetId="4" hidden="1">#REF!</definedName>
    <definedName name="_14__123Graph_ACHART_4" localSheetId="11" hidden="1">#REF!</definedName>
    <definedName name="_14__123Graph_ACHART_4" hidden="1">#REF!</definedName>
    <definedName name="_14__123Graph_BCHART_4" hidden="1">#REF!</definedName>
    <definedName name="_14__123Graph_BCHART_5" hidden="1">#REF!</definedName>
    <definedName name="_140__123Graph_CCHART_8" hidden="1">#REF!</definedName>
    <definedName name="_145__123Graph_DCHART_7" hidden="1">#REF!</definedName>
    <definedName name="_15__123Graph_BCHART_5" hidden="1">#REF!</definedName>
    <definedName name="_15__123Graph_BCHART_6" hidden="1">#REF!</definedName>
    <definedName name="_150__123Graph_DCHART_8" hidden="1">#REF!</definedName>
    <definedName name="_155__123Graph_ECHART_7" hidden="1">#REF!</definedName>
    <definedName name="_16__123Graph_ACHART_5" localSheetId="3" hidden="1">#REF!</definedName>
    <definedName name="_16__123Graph_ACHART_5" localSheetId="13" hidden="1">#REF!</definedName>
    <definedName name="_16__123Graph_ACHART_5" localSheetId="4" hidden="1">#REF!</definedName>
    <definedName name="_16__123Graph_ACHART_5" localSheetId="11" hidden="1">#REF!</definedName>
    <definedName name="_16__123Graph_ACHART_5" hidden="1">#REF!</definedName>
    <definedName name="_16__123Graph_BCHART_6" hidden="1">#REF!</definedName>
    <definedName name="_16__123Graph_BCHART_7" hidden="1">#REF!</definedName>
    <definedName name="_160__123Graph_ECHART_8" hidden="1">#REF!</definedName>
    <definedName name="_165__123Graph_FCHART_8" hidden="1">#REF!</definedName>
    <definedName name="_17__123Graph_BCHART_7" hidden="1">#REF!</definedName>
    <definedName name="_17__123Graph_BCHART_8" hidden="1">#REF!</definedName>
    <definedName name="_18__123Graph_ACHART_6" localSheetId="3" hidden="1">#REF!</definedName>
    <definedName name="_18__123Graph_ACHART_6" localSheetId="13" hidden="1">#REF!</definedName>
    <definedName name="_18__123Graph_ACHART_6" localSheetId="4" hidden="1">#REF!</definedName>
    <definedName name="_18__123Graph_ACHART_6" localSheetId="11" hidden="1">#REF!</definedName>
    <definedName name="_18__123Graph_ACHART_6" hidden="1">#REF!</definedName>
    <definedName name="_18__123Graph_BCHART_8" hidden="1">#REF!</definedName>
    <definedName name="_18__123Graph_CCHART_1" hidden="1">#REF!</definedName>
    <definedName name="_19__123Graph_CCHART_1" hidden="1">#REF!</definedName>
    <definedName name="_19__123Graph_CCHART_2" hidden="1">#REF!</definedName>
    <definedName name="_1992BOPB" localSheetId="13">#REF!</definedName>
    <definedName name="_1992BOPB" localSheetId="11">#REF!</definedName>
    <definedName name="_1992BOPB">#REF!</definedName>
    <definedName name="_1Macros_Import_.qbop" localSheetId="13">#REF!</definedName>
    <definedName name="_1Macros_Import_.qbop" localSheetId="15">#REF!</definedName>
    <definedName name="_1Macros_Import_.qbop" localSheetId="16">#REF!</definedName>
    <definedName name="_1Macros_Import_.qbop" localSheetId="18">#REF!</definedName>
    <definedName name="_1Macros_Import_.qbop" localSheetId="32">#REF!</definedName>
    <definedName name="_1Macros_Import_.qbop" localSheetId="24">#REF!</definedName>
    <definedName name="_1Macros_Import_.qbop">#REF!</definedName>
    <definedName name="_2__123Graph_ADEV_EMPL" localSheetId="3" hidden="1">#REF!</definedName>
    <definedName name="_2__123Graph_ADEV_EMPL" localSheetId="13" hidden="1">#REF!</definedName>
    <definedName name="_2__123Graph_ADEV_EMPL" localSheetId="4" hidden="1">#REF!</definedName>
    <definedName name="_2__123Graph_ADEV_EMPL" localSheetId="11" hidden="1">#REF!</definedName>
    <definedName name="_2__123Graph_ADEV_EMPL" hidden="1">#REF!</definedName>
    <definedName name="_2__123Graph_ACHART_1" hidden="1">#REF!</definedName>
    <definedName name="_20__123Graph_ACHART_7" localSheetId="3" hidden="1">#REF!</definedName>
    <definedName name="_20__123Graph_ACHART_7" localSheetId="13" hidden="1">#REF!</definedName>
    <definedName name="_20__123Graph_ACHART_7" localSheetId="4" hidden="1">#REF!</definedName>
    <definedName name="_20__123Graph_ACHART_7" localSheetId="11" hidden="1">#REF!</definedName>
    <definedName name="_20__123Graph_ACHART_7" hidden="1">#REF!</definedName>
    <definedName name="_20__123Graph_CCHART_2" hidden="1">#REF!</definedName>
    <definedName name="_20__123Graph_CCHART_3" hidden="1">#REF!</definedName>
    <definedName name="_20Macros_Import_.qbop" localSheetId="13">#REF!</definedName>
    <definedName name="_20Macros_Import_.qbop" localSheetId="15">#REF!</definedName>
    <definedName name="_20Macros_Import_.qbop" localSheetId="16">#REF!</definedName>
    <definedName name="_20Macros_Import_.qbop" localSheetId="18">#REF!</definedName>
    <definedName name="_20Macros_Import_.qbop" localSheetId="32">#REF!</definedName>
    <definedName name="_20Macros_Import_.qbop" localSheetId="24">#REF!</definedName>
    <definedName name="_20Macros_Import_.qbop">#REF!</definedName>
    <definedName name="_21__123Graph_CCHART_3" hidden="1">#REF!</definedName>
    <definedName name="_21__123Graph_CCHART_4" hidden="1">#REF!</definedName>
    <definedName name="_22__123Graph_ACHART_8" localSheetId="3" hidden="1">#REF!</definedName>
    <definedName name="_22__123Graph_ACHART_8" localSheetId="13" hidden="1">#REF!</definedName>
    <definedName name="_22__123Graph_ACHART_8" localSheetId="4" hidden="1">#REF!</definedName>
    <definedName name="_22__123Graph_ACHART_8" localSheetId="11" hidden="1">#REF!</definedName>
    <definedName name="_22__123Graph_ACHART_8" hidden="1">#REF!</definedName>
    <definedName name="_22__123Graph_CCHART_4" hidden="1">#REF!</definedName>
    <definedName name="_22__123Graph_CCHART_5" hidden="1">#REF!</definedName>
    <definedName name="_23__123Graph_CCHART_5" hidden="1">#REF!</definedName>
    <definedName name="_23__123Graph_CCHART_6" hidden="1">#REF!</definedName>
    <definedName name="_24__123Graph_BCHART_1" localSheetId="3" hidden="1">#REF!</definedName>
    <definedName name="_24__123Graph_BCHART_1" localSheetId="13" hidden="1">#REF!</definedName>
    <definedName name="_24__123Graph_BCHART_1" localSheetId="4" hidden="1">#REF!</definedName>
    <definedName name="_24__123Graph_BCHART_1" localSheetId="11" hidden="1">#REF!</definedName>
    <definedName name="_24__123Graph_BCHART_1" hidden="1">#REF!</definedName>
    <definedName name="_24__123Graph_CCHART_6" hidden="1">#REF!</definedName>
    <definedName name="_24__123Graph_CCHART_7" hidden="1">#REF!</definedName>
    <definedName name="_25__123Graph_ACHART_1" hidden="1">#REF!</definedName>
    <definedName name="_25__123Graph_CCHART_7" hidden="1">#REF!</definedName>
    <definedName name="_25__123Graph_CCHART_8" hidden="1">#REF!</definedName>
    <definedName name="_26__123Graph_BCHART_2" localSheetId="3" hidden="1">#REF!</definedName>
    <definedName name="_26__123Graph_BCHART_2" localSheetId="13" hidden="1">#REF!</definedName>
    <definedName name="_26__123Graph_BCHART_2" localSheetId="4" hidden="1">#REF!</definedName>
    <definedName name="_26__123Graph_BCHART_2" localSheetId="11" hidden="1">#REF!</definedName>
    <definedName name="_26__123Graph_BCHART_2" hidden="1">#REF!</definedName>
    <definedName name="_26__123Graph_CCHART_8" hidden="1">#REF!</definedName>
    <definedName name="_26__123Graph_DCHART_7" hidden="1">#REF!</definedName>
    <definedName name="_27__123Graph_DCHART_7" hidden="1">#REF!</definedName>
    <definedName name="_27__123Graph_DCHART_8" hidden="1">#REF!</definedName>
    <definedName name="_28__123Graph_BCHART_3" localSheetId="3" hidden="1">#REF!</definedName>
    <definedName name="_28__123Graph_BCHART_3" localSheetId="13" hidden="1">#REF!</definedName>
    <definedName name="_28__123Graph_BCHART_3" localSheetId="4" hidden="1">#REF!</definedName>
    <definedName name="_28__123Graph_BCHART_3" localSheetId="11" hidden="1">#REF!</definedName>
    <definedName name="_28__123Graph_BCHART_3" hidden="1">#REF!</definedName>
    <definedName name="_28__123Graph_DCHART_8" hidden="1">#REF!</definedName>
    <definedName name="_28__123Graph_ECHART_7" hidden="1">#REF!</definedName>
    <definedName name="_29__123Graph_ECHART_7" hidden="1">#REF!</definedName>
    <definedName name="_29__123Graph_ECHART_8" hidden="1">#REF!</definedName>
    <definedName name="_2Macros_Import_.qbop" localSheetId="13">#REF!</definedName>
    <definedName name="_2Macros_Import_.qbop" localSheetId="15">#REF!</definedName>
    <definedName name="_2Macros_Import_.qbop" localSheetId="16">#REF!</definedName>
    <definedName name="_2Macros_Import_.qbop" localSheetId="18">#REF!</definedName>
    <definedName name="_2Macros_Import_.qbop" localSheetId="32">#REF!</definedName>
    <definedName name="_2Macros_Import_.qbop" localSheetId="24">#REF!</definedName>
    <definedName name="_2Macros_Import_.qbop">#REF!</definedName>
    <definedName name="_3__123Graph_ACHART_1" hidden="1">#REF!</definedName>
    <definedName name="_3__123Graph_ACHART_2" hidden="1">#REF!</definedName>
    <definedName name="_3__123Graph_BDEV_EMPL" localSheetId="3" hidden="1">#REF!</definedName>
    <definedName name="_3__123Graph_BDEV_EMPL" localSheetId="13" hidden="1">#REF!</definedName>
    <definedName name="_3__123Graph_BDEV_EMPL" localSheetId="4" hidden="1">#REF!</definedName>
    <definedName name="_3__123Graph_BDEV_EMPL" localSheetId="11" hidden="1">#REF!</definedName>
    <definedName name="_3__123Graph_BDEV_EMPL" hidden="1">#REF!</definedName>
    <definedName name="_30__123Graph_ACHART_2" hidden="1">#REF!</definedName>
    <definedName name="_30__123Graph_BCHART_4" localSheetId="3" hidden="1">#REF!</definedName>
    <definedName name="_30__123Graph_BCHART_4" localSheetId="13" hidden="1">#REF!</definedName>
    <definedName name="_30__123Graph_BCHART_4" localSheetId="4" hidden="1">#REF!</definedName>
    <definedName name="_30__123Graph_BCHART_4" localSheetId="11" hidden="1">#REF!</definedName>
    <definedName name="_30__123Graph_BCHART_4" hidden="1">#REF!</definedName>
    <definedName name="_30__123Graph_ECHART_8" hidden="1">#REF!</definedName>
    <definedName name="_30__123Graph_FCHART_8" hidden="1">#REF!</definedName>
    <definedName name="_31__123Graph_FCHART_8" hidden="1">#REF!</definedName>
    <definedName name="_32__123Graph_BCHART_5" localSheetId="3" hidden="1">#REF!</definedName>
    <definedName name="_32__123Graph_BCHART_5" localSheetId="13" hidden="1">#REF!</definedName>
    <definedName name="_32__123Graph_BCHART_5" localSheetId="4" hidden="1">#REF!</definedName>
    <definedName name="_32__123Graph_BCHART_5" localSheetId="11" hidden="1">#REF!</definedName>
    <definedName name="_32__123Graph_BCHART_5" hidden="1">#REF!</definedName>
    <definedName name="_34__123Graph_BCHART_6" localSheetId="3" hidden="1">#REF!</definedName>
    <definedName name="_34__123Graph_BCHART_6" localSheetId="13" hidden="1">#REF!</definedName>
    <definedName name="_34__123Graph_BCHART_6" localSheetId="4" hidden="1">#REF!</definedName>
    <definedName name="_34__123Graph_BCHART_6" localSheetId="11" hidden="1">#REF!</definedName>
    <definedName name="_34__123Graph_BCHART_6" hidden="1">#REF!</definedName>
    <definedName name="_35__123Graph_ACHART_3" hidden="1">#REF!</definedName>
    <definedName name="_36__123Graph_BCHART_7" localSheetId="3" hidden="1">#REF!</definedName>
    <definedName name="_36__123Graph_BCHART_7" localSheetId="13" hidden="1">#REF!</definedName>
    <definedName name="_36__123Graph_BCHART_7" localSheetId="4" hidden="1">#REF!</definedName>
    <definedName name="_36__123Graph_BCHART_7" localSheetId="11" hidden="1">#REF!</definedName>
    <definedName name="_36__123Graph_BCHART_7" hidden="1">#REF!</definedName>
    <definedName name="_38__123Graph_BCHART_8" localSheetId="3" hidden="1">#REF!</definedName>
    <definedName name="_38__123Graph_BCHART_8" localSheetId="13" hidden="1">#REF!</definedName>
    <definedName name="_38__123Graph_BCHART_8" localSheetId="4" hidden="1">#REF!</definedName>
    <definedName name="_38__123Graph_BCHART_8" localSheetId="11" hidden="1">#REF!</definedName>
    <definedName name="_38__123Graph_BCHART_8" hidden="1">#REF!</definedName>
    <definedName name="_4__123Graph_ACHART_2" hidden="1">#REF!</definedName>
    <definedName name="_4__123Graph_ACHART_3" hidden="1">#REF!</definedName>
    <definedName name="_4__123Graph_CDEV_EMPL" localSheetId="3" hidden="1">#REF!</definedName>
    <definedName name="_4__123Graph_CDEV_EMPL" localSheetId="13" hidden="1">#REF!</definedName>
    <definedName name="_4__123Graph_CDEV_EMPL" localSheetId="4" hidden="1">#REF!</definedName>
    <definedName name="_4__123Graph_CDEV_EMPL" localSheetId="11" hidden="1">#REF!</definedName>
    <definedName name="_4__123Graph_CDEV_EMPL" hidden="1">#REF!</definedName>
    <definedName name="_40__123Graph_ACHART_4" hidden="1">#REF!</definedName>
    <definedName name="_40__123Graph_CCHART_1" localSheetId="3" hidden="1">#REF!</definedName>
    <definedName name="_40__123Graph_CCHART_1" localSheetId="13" hidden="1">#REF!</definedName>
    <definedName name="_40__123Graph_CCHART_1" localSheetId="4" hidden="1">#REF!</definedName>
    <definedName name="_40__123Graph_CCHART_1" localSheetId="11" hidden="1">#REF!</definedName>
    <definedName name="_40__123Graph_CCHART_1" hidden="1">#REF!</definedName>
    <definedName name="_42__123Graph_CCHART_2" localSheetId="3" hidden="1">#REF!</definedName>
    <definedName name="_42__123Graph_CCHART_2" localSheetId="13" hidden="1">#REF!</definedName>
    <definedName name="_42__123Graph_CCHART_2" localSheetId="4" hidden="1">#REF!</definedName>
    <definedName name="_42__123Graph_CCHART_2" localSheetId="11" hidden="1">#REF!</definedName>
    <definedName name="_42__123Graph_CCHART_2" hidden="1">#REF!</definedName>
    <definedName name="_44__123Graph_CCHART_3" localSheetId="3" hidden="1">#REF!</definedName>
    <definedName name="_44__123Graph_CCHART_3" localSheetId="13" hidden="1">#REF!</definedName>
    <definedName name="_44__123Graph_CCHART_3" localSheetId="4" hidden="1">#REF!</definedName>
    <definedName name="_44__123Graph_CCHART_3" localSheetId="11" hidden="1">#REF!</definedName>
    <definedName name="_44__123Graph_CCHART_3" hidden="1">#REF!</definedName>
    <definedName name="_45__123Graph_ACHART_5" hidden="1">#REF!</definedName>
    <definedName name="_46__123Graph_CCHART_4" localSheetId="3" hidden="1">#REF!</definedName>
    <definedName name="_46__123Graph_CCHART_4" localSheetId="13" hidden="1">#REF!</definedName>
    <definedName name="_46__123Graph_CCHART_4" localSheetId="4" hidden="1">#REF!</definedName>
    <definedName name="_46__123Graph_CCHART_4" localSheetId="11" hidden="1">#REF!</definedName>
    <definedName name="_46__123Graph_CCHART_4" hidden="1">#REF!</definedName>
    <definedName name="_48__123Graph_CCHART_5" localSheetId="3" hidden="1">#REF!</definedName>
    <definedName name="_48__123Graph_CCHART_5" localSheetId="13" hidden="1">#REF!</definedName>
    <definedName name="_48__123Graph_CCHART_5" localSheetId="4" hidden="1">#REF!</definedName>
    <definedName name="_48__123Graph_CCHART_5" localSheetId="11" hidden="1">#REF!</definedName>
    <definedName name="_48__123Graph_CCHART_5" hidden="1">#REF!</definedName>
    <definedName name="_5__123Graph_ACHART_3" hidden="1">#REF!</definedName>
    <definedName name="_5__123Graph_ACHART_4" hidden="1">#REF!</definedName>
    <definedName name="_5__123Graph_CSWE_EMPL" localSheetId="3" hidden="1">#REF!</definedName>
    <definedName name="_5__123Graph_CSWE_EMPL" localSheetId="13" hidden="1">#REF!</definedName>
    <definedName name="_5__123Graph_CSWE_EMPL" localSheetId="4" hidden="1">#REF!</definedName>
    <definedName name="_5__123Graph_CSWE_EMPL" localSheetId="11" hidden="1">#REF!</definedName>
    <definedName name="_5__123Graph_CSWE_EMPL" hidden="1">#REF!</definedName>
    <definedName name="_50__123Graph_ACHART_6" hidden="1">#REF!</definedName>
    <definedName name="_50__123Graph_CCHART_6" localSheetId="3" hidden="1">#REF!</definedName>
    <definedName name="_50__123Graph_CCHART_6" localSheetId="13" hidden="1">#REF!</definedName>
    <definedName name="_50__123Graph_CCHART_6" localSheetId="4" hidden="1">#REF!</definedName>
    <definedName name="_50__123Graph_CCHART_6" localSheetId="11" hidden="1">#REF!</definedName>
    <definedName name="_50__123Graph_CCHART_6" hidden="1">#REF!</definedName>
    <definedName name="_52__123Graph_CCHART_7" localSheetId="3" hidden="1">#REF!</definedName>
    <definedName name="_52__123Graph_CCHART_7" localSheetId="13" hidden="1">#REF!</definedName>
    <definedName name="_52__123Graph_CCHART_7" localSheetId="4" hidden="1">#REF!</definedName>
    <definedName name="_52__123Graph_CCHART_7" localSheetId="11" hidden="1">#REF!</definedName>
    <definedName name="_52__123Graph_CCHART_7" hidden="1">#REF!</definedName>
    <definedName name="_54__123Graph_CCHART_8" localSheetId="3" hidden="1">#REF!</definedName>
    <definedName name="_54__123Graph_CCHART_8" localSheetId="13" hidden="1">#REF!</definedName>
    <definedName name="_54__123Graph_CCHART_8" localSheetId="4" hidden="1">#REF!</definedName>
    <definedName name="_54__123Graph_CCHART_8" localSheetId="11" hidden="1">#REF!</definedName>
    <definedName name="_54__123Graph_CCHART_8" hidden="1">#REF!</definedName>
    <definedName name="_55__123Graph_ACHART_7" hidden="1">#REF!</definedName>
    <definedName name="_56__123Graph_DCHART_7" localSheetId="3" hidden="1">#REF!</definedName>
    <definedName name="_56__123Graph_DCHART_7" localSheetId="13" hidden="1">#REF!</definedName>
    <definedName name="_56__123Graph_DCHART_7" localSheetId="4" hidden="1">#REF!</definedName>
    <definedName name="_56__123Graph_DCHART_7" localSheetId="11" hidden="1">#REF!</definedName>
    <definedName name="_56__123Graph_DCHART_7" hidden="1">#REF!</definedName>
    <definedName name="_58__123Graph_DCHART_8" localSheetId="3" hidden="1">#REF!</definedName>
    <definedName name="_58__123Graph_DCHART_8" localSheetId="13" hidden="1">#REF!</definedName>
    <definedName name="_58__123Graph_DCHART_8" localSheetId="4" hidden="1">#REF!</definedName>
    <definedName name="_58__123Graph_DCHART_8" localSheetId="11" hidden="1">#REF!</definedName>
    <definedName name="_58__123Graph_DCHART_8" hidden="1">#REF!</definedName>
    <definedName name="_6__123Graph_ACHART_4" hidden="1">#REF!</definedName>
    <definedName name="_6__123Graph_ACHART_5" hidden="1">#REF!</definedName>
    <definedName name="_60__123Graph_ACHART_8" hidden="1">#REF!</definedName>
    <definedName name="_60__123Graph_ECHART_7" localSheetId="3" hidden="1">#REF!</definedName>
    <definedName name="_60__123Graph_ECHART_7" localSheetId="13" hidden="1">#REF!</definedName>
    <definedName name="_60__123Graph_ECHART_7" localSheetId="4" hidden="1">#REF!</definedName>
    <definedName name="_60__123Graph_ECHART_7" localSheetId="11" hidden="1">#REF!</definedName>
    <definedName name="_60__123Graph_ECHART_7" hidden="1">#REF!</definedName>
    <definedName name="_62__123Graph_ECHART_8" localSheetId="3" hidden="1">#REF!</definedName>
    <definedName name="_62__123Graph_ECHART_8" localSheetId="13" hidden="1">#REF!</definedName>
    <definedName name="_62__123Graph_ECHART_8" localSheetId="4" hidden="1">#REF!</definedName>
    <definedName name="_62__123Graph_ECHART_8" localSheetId="11" hidden="1">#REF!</definedName>
    <definedName name="_62__123Graph_ECHART_8" hidden="1">#REF!</definedName>
    <definedName name="_64__123Graph_FCHART_8" localSheetId="3" hidden="1">#REF!</definedName>
    <definedName name="_64__123Graph_FCHART_8" localSheetId="13" hidden="1">#REF!</definedName>
    <definedName name="_64__123Graph_FCHART_8" localSheetId="4" hidden="1">#REF!</definedName>
    <definedName name="_64__123Graph_FCHART_8" localSheetId="11" hidden="1">#REF!</definedName>
    <definedName name="_64__123Graph_FCHART_8" hidden="1">#REF!</definedName>
    <definedName name="_65__123Graph_BCHART_1" hidden="1">#REF!</definedName>
    <definedName name="_6Macros_Import_.qbop" localSheetId="13">#REF!</definedName>
    <definedName name="_6Macros_Import_.qbop" localSheetId="15">#REF!</definedName>
    <definedName name="_6Macros_Import_.qbop" localSheetId="16">#REF!</definedName>
    <definedName name="_6Macros_Import_.qbop" localSheetId="18">#REF!</definedName>
    <definedName name="_6Macros_Import_.qbop" localSheetId="32">#REF!</definedName>
    <definedName name="_6Macros_Import_.qbop" localSheetId="24">#REF!</definedName>
    <definedName name="_6Macros_Import_.qbop">#REF!</definedName>
    <definedName name="_7__123Graph_ACHART_5" hidden="1">#REF!</definedName>
    <definedName name="_7__123Graph_ACHART_6" hidden="1">#REF!</definedName>
    <definedName name="_70__123Graph_BCHART_2" hidden="1">#REF!</definedName>
    <definedName name="_75__123Graph_BCHART_3" hidden="1">#REF!</definedName>
    <definedName name="_8__123Graph_ACHART_1" localSheetId="3" hidden="1">#REF!</definedName>
    <definedName name="_8__123Graph_ACHART_1" localSheetId="13" hidden="1">#REF!</definedName>
    <definedName name="_8__123Graph_ACHART_1" localSheetId="4" hidden="1">#REF!</definedName>
    <definedName name="_8__123Graph_ACHART_1" localSheetId="11" hidden="1">#REF!</definedName>
    <definedName name="_8__123Graph_ACHART_1" hidden="1">#REF!</definedName>
    <definedName name="_8__123Graph_ACHART_6" hidden="1">#REF!</definedName>
    <definedName name="_8__123Graph_ACHART_7" hidden="1">#REF!</definedName>
    <definedName name="_80__123Graph_BCHART_4" hidden="1">#REF!</definedName>
    <definedName name="_85__123Graph_BCHART_5" hidden="1">#REF!</definedName>
    <definedName name="_9__123Graph_ACHART_7" hidden="1">#REF!</definedName>
    <definedName name="_9__123Graph_ACHART_8" hidden="1">#REF!</definedName>
    <definedName name="_90__123Graph_BCHART_6" hidden="1">#REF!</definedName>
    <definedName name="_95__123Graph_BCHART_7" hidden="1">#REF!</definedName>
    <definedName name="_AMO_ContentDefinition_909831962" hidden="1">"'Partitions:10'"</definedName>
    <definedName name="_AMO_ContentDefinition_909831962.0" hidden="1">"'&lt;ContentDefinition name=""P:\Staat_ESVG\ESVG2010\Steuereinnahmen\SAS\DATA\Ergebnistabellen\steuern_klass.sas7bdat"" rsid=""909831962"" type=""DataSet"" format=""ReportXml"" imgfmt=""ActiveX"" created=""09/29/2014 13:23:49"" modifed=""09/27/2016 16:5'"</definedName>
    <definedName name="_AMO_ContentDefinition_909831962.1" hidden="1">"'7:08"" user=""HELPERSTORFER Christian"" apply=""False"" css=""C:\Program Files (x86)\SASHome\x86\SASAddinforMicrosoftOffice\6.1\Styles\AMODefault.css"" range=""P__Staat_ESVG_ESVG2010_Steuereinnahmen_SAS_DATA_Ergebnistabellen_steuern_klass_sas7bdat"" '"</definedName>
    <definedName name="_AMO_ContentDefinition_909831962.2" hidden="1">"'auto=""False"" xTime=""00:00:00"" rTime=""00:00:06.1464788"" bgnew=""False"" nFmt=""False"" grphSet=""False"" imgY=""0"" imgX=""0"" redirect=""False""&gt;_x000D_
  &lt;files /&gt;_x000D_
  &lt;parents /&gt;_x000D_
  &lt;children /&gt;_x000D_
  &lt;param n=""AMO_Version"" v=""6.1"" /&gt;_x000D_
  &lt;param n'"</definedName>
    <definedName name="_AMO_ContentDefinition_909831962.3" hidden="1">"'=""DisplayName"" v=""P:\Staat_ESVG\ESVG2010\Steuereinnahmen\SAS\DATA\Ergebnistabellen\steuern_klass.sas7bdat"" /&gt;_x000D_
  &lt;param n=""DisplayType"" v=""Datei"" /&gt;_x000D_
  &lt;param n=""DataSourceType"" v=""SAS DATASET"" /&gt;_x000D_
  &lt;param n=""SASFilter"" v="""" /&gt;_x000D_
  &lt;p'"</definedName>
    <definedName name="_AMO_ContentDefinition_909831962.4" hidden="1">"'aram n=""MoreSheetsForRows"" v=""True"" /&gt;_x000D_
  &lt;param n=""PageSize"" v=""500"" /&gt;_x000D_
  &lt;param n=""ShowRowNumbers"" v=""False"" /&gt;_x000D_
  &lt;param n=""ShowInfoInSheet"" v=""False"" /&gt;_x000D_
  &lt;param n=""CredKey"" v=""P:\Staat_ESVG\ESVG2010\Steuereinnahmen\SAS\DATA\E'"</definedName>
    <definedName name="_AMO_ContentDefinition_909831962.5" hidden="1">"'rgebnistabellen\steuern_klass.sas7bdat"" /&gt;_x000D_
  &lt;param n=""ClassName"" v=""SAS.OfficeAddin.DataViewItem"" /&gt;_x000D_
  &lt;param n=""ServerName"" v="""" /&gt;_x000D_
  &lt;param n=""DataSource"" v=""&amp;lt;SasDataSource Version=&amp;quot;4.2&amp;quot; Type=&amp;quot;SAS.Servers.Dataset&amp;qu'"</definedName>
    <definedName name="_AMO_ContentDefinition_909831962.6" hidden="1">"'ot; FilterDS=&amp;quot;&amp;amp;lt;?xml version=&amp;amp;quot;1.0&amp;amp;quot; encoding=&amp;amp;quot;utf-16&amp;amp;quot;?&amp;amp;gt;&amp;amp;lt;FilterTree&amp;amp;gt;&amp;amp;lt;TreeRoot /&amp;amp;gt;&amp;amp;lt;/FilterTree&amp;amp;gt;&amp;quot; ColSelFlg=&amp;quot;0&amp;quot; Name=&amp;quot;P:\Staat_ESVG\ESVG2010'"</definedName>
    <definedName name="_AMO_ContentDefinition_909831962.7" hidden="1">"'\Steuereinnahmen\SAS\DATA\Ergebnistabellen\steuern_klass.sas7bdat&amp;quot; /&amp;gt;"" /&gt;_x000D_
  &lt;param n=""ExcelTableColumnCount"" v=""27"" /&gt;_x000D_
  &lt;param n=""ExcelTableRowCount"" v=""7580"" /&gt;_x000D_
  &lt;param n=""DataRowCount"" v=""7580"" /&gt;_x000D_
  &lt;param n=""DataColCo'"</definedName>
    <definedName name="_AMO_ContentDefinition_909831962.8" hidden="1">"'unt"" v=""27"" /&gt;_x000D_
  &lt;param n=""ObsColumn"" v=""false"" /&gt;_x000D_
  &lt;param n=""ExcelFormattingHash"" v=""-614629894"" /&gt;_x000D_
  &lt;param n=""ExcelFormatting"" v=""Automatic"" /&gt;_x000D_
  &lt;ExcelXMLOptions AdjColWidths=""True"" RowOpt=""InsertCells"" ColOpt=""InsertCell'"</definedName>
    <definedName name="_AMO_ContentDefinition_909831962.9" hidden="1">"'s"" /&gt;_x000D_
&lt;/ContentDefinition&gt;'"</definedName>
    <definedName name="_AMO_ContentLocation_909831962__A1" hidden="1">"'Partitions:2'"</definedName>
    <definedName name="_AMO_ContentLocation_909831962__A1.0" hidden="1">"'&lt;ContentLocation path=""A1"" rsid=""909831962"" tag="""" fid=""0""&gt;_x000D_
  &lt;param n=""_NumRows"" v=""7581"" /&gt;_x000D_
  &lt;param n=""_NumCols"" v=""27"" /&gt;_x000D_
  &lt;param n=""SASDataState"" v=""none"" /&gt;_x000D_
  &lt;param n=""SASDataStart"" v=""1"" /&gt;_x000D_
  &lt;param n=""SASData'"</definedName>
    <definedName name="_AMO_ContentLocation_909831962__A1.1" hidden="1">"'End"" v=""7580"" /&gt;_x000D_
&lt;/ContentLocation&gt;'"</definedName>
    <definedName name="_AMO_SingleObject_909831962__A1" localSheetId="3" hidden="1">#REF!</definedName>
    <definedName name="_AMO_SingleObject_909831962__A1" localSheetId="13" hidden="1">#REF!</definedName>
    <definedName name="_AMO_SingleObject_909831962__A1" localSheetId="4" hidden="1">#REF!</definedName>
    <definedName name="_AMO_SingleObject_909831962__A1" localSheetId="11" hidden="1">#REF!</definedName>
    <definedName name="_AMO_SingleObject_909831962__A1" hidden="1">#REF!</definedName>
    <definedName name="_AMO_XmlVersion" hidden="1">"'1'"</definedName>
    <definedName name="_BOP1" localSheetId="13">#REF!</definedName>
    <definedName name="_BOP1" localSheetId="11">#REF!</definedName>
    <definedName name="_BOP1">#REF!</definedName>
    <definedName name="_BOP2" localSheetId="13">#REF!</definedName>
    <definedName name="_BOP2" localSheetId="11">#REF!</definedName>
    <definedName name="_BOP2">#REF!</definedName>
    <definedName name="_dat1" localSheetId="13">#REF!</definedName>
    <definedName name="_dat1" localSheetId="11">#REF!</definedName>
    <definedName name="_dat1">#REF!</definedName>
    <definedName name="_dat2" localSheetId="13">#REF!</definedName>
    <definedName name="_dat2" localSheetId="11">#REF!</definedName>
    <definedName name="_dat2">#REF!</definedName>
    <definedName name="_ECB18" localSheetId="11">#REF!</definedName>
    <definedName name="_ECB18">#REF!</definedName>
    <definedName name="_ECB19" localSheetId="11">#REF!</definedName>
    <definedName name="_ECB19">#REF!</definedName>
    <definedName name="_ECB20" localSheetId="11">#REF!</definedName>
    <definedName name="_ECB20">#REF!</definedName>
    <definedName name="_EXP5" localSheetId="13">#REF!</definedName>
    <definedName name="_EXP5" localSheetId="11">#REF!</definedName>
    <definedName name="_EXP5">#REF!</definedName>
    <definedName name="_EXP6" localSheetId="13">#REF!</definedName>
    <definedName name="_EXP6" localSheetId="11">#REF!</definedName>
    <definedName name="_EXP6">#REF!</definedName>
    <definedName name="_EXP7" localSheetId="13">#REF!</definedName>
    <definedName name="_EXP7" localSheetId="11">#REF!</definedName>
    <definedName name="_EXP7">#REF!</definedName>
    <definedName name="_EXP9" localSheetId="13">#REF!</definedName>
    <definedName name="_EXP9" localSheetId="11">#REF!</definedName>
    <definedName name="_EXP9">#REF!</definedName>
    <definedName name="_Fill" localSheetId="3" hidden="1">#REF!</definedName>
    <definedName name="_Fill" localSheetId="13" hidden="1">#REF!</definedName>
    <definedName name="_Fill" localSheetId="4" hidden="1">#REF!</definedName>
    <definedName name="_Fill" localSheetId="11" hidden="1">#REF!</definedName>
    <definedName name="_Fill" hidden="1">#REF!</definedName>
    <definedName name="_xlnm._FilterDatabase" localSheetId="12" hidden="1">'Graf 10 + 11'!#REF!</definedName>
    <definedName name="_xlnm._FilterDatabase" localSheetId="13" hidden="1">'Graf 12'!#REF!</definedName>
    <definedName name="_xlnm._FilterDatabase" localSheetId="15" hidden="1">'Graf 14'!#REF!</definedName>
    <definedName name="_xlnm._FilterDatabase" localSheetId="16" hidden="1">'Graf 15'!#REF!</definedName>
    <definedName name="_ftn1" localSheetId="19">'Tabuľka 2'!#REF!</definedName>
    <definedName name="_ftn2" localSheetId="19">'Tabuľka 2'!#REF!</definedName>
    <definedName name="_ftn3" localSheetId="19">'Tabuľka 2'!#REF!</definedName>
    <definedName name="_ftn4" localSheetId="19">'Tabuľka 2'!#REF!</definedName>
    <definedName name="_ftnref1" localSheetId="19">'Tabuľka 2'!$C$17</definedName>
    <definedName name="_ftnref2" localSheetId="19">'Tabuľka 2'!#REF!</definedName>
    <definedName name="_ftnref3" localSheetId="19">'Tabuľka 2'!#REF!</definedName>
    <definedName name="_ftnref4" localSheetId="19">'Tabuľka 2'!#REF!</definedName>
    <definedName name="_Hlk178850617" localSheetId="19">'Tabuľka 2'!#REF!</definedName>
    <definedName name="_CHF18" localSheetId="13">#REF!</definedName>
    <definedName name="_CHF18" localSheetId="11">#REF!</definedName>
    <definedName name="_CHF18">#REF!</definedName>
    <definedName name="_IMP10" localSheetId="12">#REF!</definedName>
    <definedName name="_IMP10" localSheetId="13">#REF!</definedName>
    <definedName name="_IMP10" localSheetId="15">#REF!</definedName>
    <definedName name="_IMP10" localSheetId="16">#REF!</definedName>
    <definedName name="_IMP10" localSheetId="11">#REF!</definedName>
    <definedName name="_IMP10">#REF!</definedName>
    <definedName name="_IMP2" localSheetId="12">#REF!</definedName>
    <definedName name="_IMP2" localSheetId="13">#REF!</definedName>
    <definedName name="_IMP2" localSheetId="15">#REF!</definedName>
    <definedName name="_IMP2" localSheetId="16">#REF!</definedName>
    <definedName name="_IMP2" localSheetId="11">#REF!</definedName>
    <definedName name="_IMP2">#REF!</definedName>
    <definedName name="_IMP4" localSheetId="12">#REF!</definedName>
    <definedName name="_IMP4" localSheetId="13">#REF!</definedName>
    <definedName name="_IMP4" localSheetId="15">#REF!</definedName>
    <definedName name="_IMP4" localSheetId="16">#REF!</definedName>
    <definedName name="_IMP4" localSheetId="11">#REF!</definedName>
    <definedName name="_IMP4">#REF!</definedName>
    <definedName name="_IMP6" localSheetId="13">#REF!</definedName>
    <definedName name="_IMP6" localSheetId="11">#REF!</definedName>
    <definedName name="_IMP6">#REF!</definedName>
    <definedName name="_IMP7" localSheetId="13">#REF!</definedName>
    <definedName name="_IMP7" localSheetId="11">#REF!</definedName>
    <definedName name="_IMP7">#REF!</definedName>
    <definedName name="_IMP8" localSheetId="13">#REF!</definedName>
    <definedName name="_IMP8" localSheetId="11">#REF!</definedName>
    <definedName name="_IMP8">#REF!</definedName>
    <definedName name="_JPY18" localSheetId="11">#REF!</definedName>
    <definedName name="_JPY18">#REF!</definedName>
    <definedName name="_JPY19" localSheetId="11">#REF!</definedName>
    <definedName name="_JPY19">#REF!</definedName>
    <definedName name="_JPY20" localSheetId="11">#REF!</definedName>
    <definedName name="_JPY20">#REF!</definedName>
    <definedName name="_MTS2" localSheetId="13">#REF!</definedName>
    <definedName name="_MTS2" localSheetId="11">#REF!</definedName>
    <definedName name="_MTS2">#REF!</definedName>
    <definedName name="_Order1" hidden="1">255</definedName>
    <definedName name="_Order2" hidden="1">255</definedName>
    <definedName name="_OUT1" localSheetId="13">#REF!</definedName>
    <definedName name="_OUT1" localSheetId="11">#REF!</definedName>
    <definedName name="_OUT1">#REF!</definedName>
    <definedName name="_OUT2" localSheetId="13">#REF!</definedName>
    <definedName name="_OUT2" localSheetId="11">#REF!</definedName>
    <definedName name="_OUT2">#REF!</definedName>
    <definedName name="_PAG2" localSheetId="13">#REF!</definedName>
    <definedName name="_PAG2" localSheetId="11">#REF!</definedName>
    <definedName name="_PAG2">#REF!</definedName>
    <definedName name="_PAG3" localSheetId="13">#REF!</definedName>
    <definedName name="_PAG3" localSheetId="11">#REF!</definedName>
    <definedName name="_PAG3">#REF!</definedName>
    <definedName name="_PAG4" localSheetId="13">#REF!</definedName>
    <definedName name="_PAG4" localSheetId="11">#REF!</definedName>
    <definedName name="_PAG4">#REF!</definedName>
    <definedName name="_PAG5" localSheetId="13">#REF!</definedName>
    <definedName name="_PAG5" localSheetId="11">#REF!</definedName>
    <definedName name="_PAG5">#REF!</definedName>
    <definedName name="_PAG6" localSheetId="13">#REF!</definedName>
    <definedName name="_PAG6" localSheetId="11">#REF!</definedName>
    <definedName name="_PAG6">#REF!</definedName>
    <definedName name="_PAG7" localSheetId="13">#REF!</definedName>
    <definedName name="_PAG7" localSheetId="11">#REF!</definedName>
    <definedName name="_PAG7">#REF!</definedName>
    <definedName name="_pro2001">#REF!</definedName>
    <definedName name="_r13" localSheetId="12">#REF!</definedName>
    <definedName name="_r13" localSheetId="13">#REF!</definedName>
    <definedName name="_r13" localSheetId="15">#REF!</definedName>
    <definedName name="_r13" localSheetId="16">#REF!</definedName>
    <definedName name="_r13" localSheetId="11">#REF!</definedName>
    <definedName name="_r13">#REF!</definedName>
    <definedName name="_r14" localSheetId="12">#REF!</definedName>
    <definedName name="_r14" localSheetId="13">#REF!</definedName>
    <definedName name="_r14" localSheetId="15">#REF!</definedName>
    <definedName name="_r14" localSheetId="16">#REF!</definedName>
    <definedName name="_r14" localSheetId="11">#REF!</definedName>
    <definedName name="_r14">#REF!</definedName>
    <definedName name="_r18" localSheetId="11">#REF!</definedName>
    <definedName name="_r18">#REF!</definedName>
    <definedName name="_r19" localSheetId="11">#REF!</definedName>
    <definedName name="_r19">#REF!</definedName>
    <definedName name="_r20" localSheetId="11">#REF!</definedName>
    <definedName name="_r20">#REF!</definedName>
    <definedName name="_Regression_X" localSheetId="3" hidden="1">#REF!</definedName>
    <definedName name="_Regression_X" localSheetId="13" hidden="1">#REF!</definedName>
    <definedName name="_Regression_X" localSheetId="4" hidden="1">#REF!</definedName>
    <definedName name="_Regression_X" localSheetId="11" hidden="1">#REF!</definedName>
    <definedName name="_Regression_X" hidden="1">#REF!</definedName>
    <definedName name="_Regression_Y" localSheetId="3" hidden="1">#REF!</definedName>
    <definedName name="_Regression_Y" localSheetId="13" hidden="1">#REF!</definedName>
    <definedName name="_Regression_Y" localSheetId="4" hidden="1">#REF!</definedName>
    <definedName name="_Regression_Y" localSheetId="11" hidden="1">#REF!</definedName>
    <definedName name="_Regression_Y" hidden="1">#REF!</definedName>
    <definedName name="_RES2" localSheetId="12">#REF!</definedName>
    <definedName name="_RES2" localSheetId="13">#REF!</definedName>
    <definedName name="_RES2" localSheetId="15">#REF!</definedName>
    <definedName name="_RES2" localSheetId="16">#REF!</definedName>
    <definedName name="_RES2" localSheetId="11">#REF!</definedName>
    <definedName name="_RES2">#REF!</definedName>
    <definedName name="_RULC">#REF!</definedName>
    <definedName name="_TAB1" localSheetId="13">#REF!</definedName>
    <definedName name="_TAB1" localSheetId="11">#REF!</definedName>
    <definedName name="_TAB1">#REF!</definedName>
    <definedName name="_TAB10" localSheetId="13">#REF!</definedName>
    <definedName name="_TAB10" localSheetId="11">#REF!</definedName>
    <definedName name="_TAB10">#REF!</definedName>
    <definedName name="_TAB12" localSheetId="13">#REF!</definedName>
    <definedName name="_TAB12" localSheetId="11">#REF!</definedName>
    <definedName name="_TAB12">#REF!</definedName>
    <definedName name="_Tab19" localSheetId="13">#REF!</definedName>
    <definedName name="_Tab19" localSheetId="11">#REF!</definedName>
    <definedName name="_Tab19">#REF!</definedName>
    <definedName name="_TAB2" localSheetId="13">#REF!</definedName>
    <definedName name="_TAB2" localSheetId="11">#REF!</definedName>
    <definedName name="_TAB2">#REF!</definedName>
    <definedName name="_Tab20" localSheetId="13">#REF!</definedName>
    <definedName name="_Tab20" localSheetId="11">#REF!</definedName>
    <definedName name="_Tab20">#REF!</definedName>
    <definedName name="_Tab21" localSheetId="13">#REF!</definedName>
    <definedName name="_Tab21" localSheetId="11">#REF!</definedName>
    <definedName name="_Tab21">#REF!</definedName>
    <definedName name="_Tab22" localSheetId="13">#REF!</definedName>
    <definedName name="_Tab22" localSheetId="11">#REF!</definedName>
    <definedName name="_Tab22">#REF!</definedName>
    <definedName name="_Tab23" localSheetId="13">#REF!</definedName>
    <definedName name="_Tab23" localSheetId="11">#REF!</definedName>
    <definedName name="_Tab23">#REF!</definedName>
    <definedName name="_Tab24" localSheetId="13">#REF!</definedName>
    <definedName name="_Tab24" localSheetId="11">#REF!</definedName>
    <definedName name="_Tab24">#REF!</definedName>
    <definedName name="_Tab26" localSheetId="13">#REF!</definedName>
    <definedName name="_Tab26" localSheetId="11">#REF!</definedName>
    <definedName name="_Tab26">#REF!</definedName>
    <definedName name="_Tab27" localSheetId="13">#REF!</definedName>
    <definedName name="_Tab27" localSheetId="11">#REF!</definedName>
    <definedName name="_Tab27">#REF!</definedName>
    <definedName name="_Tab28" localSheetId="13">#REF!</definedName>
    <definedName name="_Tab28" localSheetId="11">#REF!</definedName>
    <definedName name="_Tab28">#REF!</definedName>
    <definedName name="_Tab29" localSheetId="13">#REF!</definedName>
    <definedName name="_Tab29" localSheetId="11">#REF!</definedName>
    <definedName name="_Tab29">#REF!</definedName>
    <definedName name="_TAB3" localSheetId="13">#REF!</definedName>
    <definedName name="_TAB3" localSheetId="11">#REF!</definedName>
    <definedName name="_TAB3">#REF!</definedName>
    <definedName name="_Tab30" localSheetId="13">#REF!</definedName>
    <definedName name="_Tab30" localSheetId="11">#REF!</definedName>
    <definedName name="_Tab30">#REF!</definedName>
    <definedName name="_Tab31" localSheetId="13">#REF!</definedName>
    <definedName name="_Tab31" localSheetId="11">#REF!</definedName>
    <definedName name="_Tab31">#REF!</definedName>
    <definedName name="_Tab32" localSheetId="13">#REF!</definedName>
    <definedName name="_Tab32" localSheetId="11">#REF!</definedName>
    <definedName name="_Tab32">#REF!</definedName>
    <definedName name="_Tab33" localSheetId="13">#REF!</definedName>
    <definedName name="_Tab33" localSheetId="11">#REF!</definedName>
    <definedName name="_Tab33">#REF!</definedName>
    <definedName name="_Tab34" localSheetId="13">#REF!</definedName>
    <definedName name="_Tab34" localSheetId="11">#REF!</definedName>
    <definedName name="_Tab34">#REF!</definedName>
    <definedName name="_Tab35" localSheetId="13">#REF!</definedName>
    <definedName name="_Tab35" localSheetId="11">#REF!</definedName>
    <definedName name="_Tab35">#REF!</definedName>
    <definedName name="_TAB4" localSheetId="13">#REF!</definedName>
    <definedName name="_TAB4" localSheetId="11">#REF!</definedName>
    <definedName name="_TAB4">#REF!</definedName>
    <definedName name="_TAB5" localSheetId="13">#REF!</definedName>
    <definedName name="_TAB5" localSheetId="11">#REF!</definedName>
    <definedName name="_TAB5">#REF!</definedName>
    <definedName name="_tab6" localSheetId="13">#REF!</definedName>
    <definedName name="_tab6" localSheetId="11">#REF!</definedName>
    <definedName name="_tab6">#REF!</definedName>
    <definedName name="_TAB7" localSheetId="13">#REF!</definedName>
    <definedName name="_TAB7" localSheetId="11">#REF!</definedName>
    <definedName name="_TAB7">#REF!</definedName>
    <definedName name="_TAB8" localSheetId="13">#REF!</definedName>
    <definedName name="_TAB8" localSheetId="11">#REF!</definedName>
    <definedName name="_TAB8">#REF!</definedName>
    <definedName name="_tab9" localSheetId="13">#REF!</definedName>
    <definedName name="_tab9" localSheetId="11">#REF!</definedName>
    <definedName name="_tab9">#REF!</definedName>
    <definedName name="_TB41" localSheetId="13">#REF!</definedName>
    <definedName name="_TB41" localSheetId="11">#REF!</definedName>
    <definedName name="_TB41">#REF!</definedName>
    <definedName name="_Toc116561390" localSheetId="12">'Graf 10 + 11'!$B$25</definedName>
    <definedName name="_Toc116561390" localSheetId="15">'Graf 14'!#REF!</definedName>
    <definedName name="_Toc116561390" localSheetId="16">'Graf 15'!#REF!</definedName>
    <definedName name="_Toc117765249" localSheetId="10">'Graf 8'!$C$26</definedName>
    <definedName name="_Toc117765255" localSheetId="13">'Graf 12'!$M$48</definedName>
    <definedName name="_Toc211342225" localSheetId="24">'Tabuľka 4'!#REF!</definedName>
    <definedName name="_Toc495395979" localSheetId="27">'Tabuľka 6'!$B$5</definedName>
    <definedName name="_Toc495423391" localSheetId="17">'Graf 16'!#REF!</definedName>
    <definedName name="_Toc495423391" localSheetId="2">Zhrnutie!$A$5</definedName>
    <definedName name="_Toc526688278" localSheetId="30">'Tabuľka 9'!$B$6</definedName>
    <definedName name="_Toc53414067" localSheetId="26">'Tabuľka 5'!$B$5</definedName>
    <definedName name="_Toc53414069" localSheetId="28">'Tabuľka 7'!$B$5</definedName>
    <definedName name="_USD18" localSheetId="13">#REF!</definedName>
    <definedName name="_USD18" localSheetId="11">#REF!</definedName>
    <definedName name="_USD18">#REF!</definedName>
    <definedName name="_USD19" localSheetId="11">#REF!</definedName>
    <definedName name="_USD19">#REF!</definedName>
    <definedName name="_WEO1" localSheetId="13">#REF!</definedName>
    <definedName name="_WEO1" localSheetId="11">#REF!</definedName>
    <definedName name="_WEO1">#REF!</definedName>
    <definedName name="_WEO2" localSheetId="13">#REF!</definedName>
    <definedName name="_WEO2" localSheetId="11">#REF!</definedName>
    <definedName name="_WEO2">#REF!</definedName>
    <definedName name="a" hidden="1">#REF!</definedName>
    <definedName name="aa" hidden="1">#REF!</definedName>
    <definedName name="aaa" localSheetId="3" hidden="1">#REF!</definedName>
    <definedName name="aaa" localSheetId="13" hidden="1">#REF!</definedName>
    <definedName name="AAA" localSheetId="14">#REF!</definedName>
    <definedName name="AAA" localSheetId="18">#REF!</definedName>
    <definedName name="aaa" localSheetId="4" hidden="1">#REF!</definedName>
    <definedName name="aaa" localSheetId="11" hidden="1">#REF!</definedName>
    <definedName name="aaa" hidden="1">#REF!</definedName>
    <definedName name="aaaaaaaaaaaaaa">#REF!</definedName>
    <definedName name="aas">#REF!</definedName>
    <definedName name="Adjustment_codes">#REF!</definedName>
    <definedName name="afqr" hidden="1">#REF!</definedName>
    <definedName name="aloha" localSheetId="3" hidden="1">#REF!</definedName>
    <definedName name="aloha" localSheetId="13" hidden="1">#REF!</definedName>
    <definedName name="aloha" localSheetId="4" hidden="1">#REF!</definedName>
    <definedName name="aloha" localSheetId="11" hidden="1">#REF!</definedName>
    <definedName name="aloha" hidden="1">#REF!</definedName>
    <definedName name="ANNUALNOM" localSheetId="13">#REF!</definedName>
    <definedName name="ANNUALNOM" localSheetId="11">#REF!</definedName>
    <definedName name="ANNUALNOM">#REF!</definedName>
    <definedName name="area">#REF!</definedName>
    <definedName name="as">#REF!</definedName>
    <definedName name="ASSUM" localSheetId="13">#REF!</definedName>
    <definedName name="ASSUM" localSheetId="11">#REF!</definedName>
    <definedName name="ASSUM">#REF!</definedName>
    <definedName name="ASSUMB" localSheetId="13">#REF!</definedName>
    <definedName name="ASSUMB" localSheetId="11">#REF!</definedName>
    <definedName name="ASSUMB">#REF!</definedName>
    <definedName name="atrade" localSheetId="13">#REF!</definedName>
    <definedName name="atrade" localSheetId="15">#REF!</definedName>
    <definedName name="atrade" localSheetId="16">#REF!</definedName>
    <definedName name="atrade" localSheetId="18">#REF!</definedName>
    <definedName name="atrade" localSheetId="32">#REF!</definedName>
    <definedName name="atrade" localSheetId="24">#REF!</definedName>
    <definedName name="atrade">#REF!</definedName>
    <definedName name="b" localSheetId="13">#REF!</definedName>
    <definedName name="b" localSheetId="11">#REF!</definedName>
    <definedName name="b">#REF!</definedName>
    <definedName name="BAKLANBOPB" localSheetId="13">#REF!</definedName>
    <definedName name="BAKLANBOPB" localSheetId="11">#REF!</definedName>
    <definedName name="BAKLANBOPB">#REF!</definedName>
    <definedName name="BAKLANDEBT2B" localSheetId="13">#REF!</definedName>
    <definedName name="BAKLANDEBT2B" localSheetId="11">#REF!</definedName>
    <definedName name="BAKLANDEBT2B">#REF!</definedName>
    <definedName name="BAKLDEBT1B" localSheetId="13">#REF!</definedName>
    <definedName name="BAKLDEBT1B" localSheetId="11">#REF!</definedName>
    <definedName name="BAKLDEBT1B">#REF!</definedName>
    <definedName name="BASDAT" localSheetId="13">#REF!</definedName>
    <definedName name="BASDAT" localSheetId="11">#REF!</definedName>
    <definedName name="BASDAT">#REF!</definedName>
    <definedName name="bb" localSheetId="3" hidden="1">{"Riqfin97",#N/A,FALSE,"Tran";"Riqfinpro",#N/A,FALSE,"Tran"}</definedName>
    <definedName name="bb" localSheetId="13" hidden="1">{"Riqfin97",#N/A,FALSE,"Tran";"Riqfinpro",#N/A,FALSE,"Tran"}</definedName>
    <definedName name="bb" localSheetId="14" hidden="1">{"Riqfin97",#N/A,FALSE,"Tran";"Riqfinpro",#N/A,FALSE,"Tran"}</definedName>
    <definedName name="bb" localSheetId="18" hidden="1">{"Riqfin97",#N/A,FALSE,"Tran";"Riqfinpro",#N/A,FALSE,"Tran"}</definedName>
    <definedName name="bb" localSheetId="4" hidden="1">{"Riqfin97",#N/A,FALSE,"Tran";"Riqfinpro",#N/A,FALSE,"Tran"}</definedName>
    <definedName name="bb" localSheetId="21" hidden="1">{"Riqfin97",#N/A,FALSE,"Tran";"Riqfinpro",#N/A,FALSE,"Tran"}</definedName>
    <definedName name="bb" localSheetId="22" hidden="1">{"Riqfin97",#N/A,FALSE,"Tran";"Riqfinpro",#N/A,FALSE,"Tran"}</definedName>
    <definedName name="bb" localSheetId="6" hidden="1">{"Riqfin97",#N/A,FALSE,"Tran";"Riqfinpro",#N/A,FALSE,"Tran"}</definedName>
    <definedName name="bb" localSheetId="11" hidden="1">{"Riqfin97",#N/A,FALSE,"Tran";"Riqfinpro",#N/A,FALSE,"Tran"}</definedName>
    <definedName name="bb" localSheetId="1" hidden="1">{"Riqfin97",#N/A,FALSE,"Tran";"Riqfinpro",#N/A,FALSE,"Tran"}</definedName>
    <definedName name="bb" hidden="1">{"Riqfin97",#N/A,FALSE,"Tran";"Riqfinpro",#N/A,FALSE,"Tran"}</definedName>
    <definedName name="bbb" localSheetId="3" hidden="1">{"Riqfin97",#N/A,FALSE,"Tran";"Riqfinpro",#N/A,FALSE,"Tran"}</definedName>
    <definedName name="bbb" localSheetId="13" hidden="1">{"Riqfin97",#N/A,FALSE,"Tran";"Riqfinpro",#N/A,FALSE,"Tran"}</definedName>
    <definedName name="bbb" localSheetId="14" hidden="1">{"Riqfin97",#N/A,FALSE,"Tran";"Riqfinpro",#N/A,FALSE,"Tran"}</definedName>
    <definedName name="bbb" localSheetId="18" hidden="1">{"Riqfin97",#N/A,FALSE,"Tran";"Riqfinpro",#N/A,FALSE,"Tran"}</definedName>
    <definedName name="bbb" localSheetId="4" hidden="1">{"Riqfin97",#N/A,FALSE,"Tran";"Riqfinpro",#N/A,FALSE,"Tran"}</definedName>
    <definedName name="bbb" localSheetId="21" hidden="1">{"Riqfin97",#N/A,FALSE,"Tran";"Riqfinpro",#N/A,FALSE,"Tran"}</definedName>
    <definedName name="bbb" localSheetId="22" hidden="1">{"Riqfin97",#N/A,FALSE,"Tran";"Riqfinpro",#N/A,FALSE,"Tran"}</definedName>
    <definedName name="bbb" localSheetId="6" hidden="1">{"Riqfin97",#N/A,FALSE,"Tran";"Riqfinpro",#N/A,FALSE,"Tran"}</definedName>
    <definedName name="bbb" localSheetId="11" hidden="1">{"Riqfin97",#N/A,FALSE,"Tran";"Riqfinpro",#N/A,FALSE,"Tran"}</definedName>
    <definedName name="bbb" localSheetId="1" hidden="1">{"Riqfin97",#N/A,FALSE,"Tran";"Riqfinpro",#N/A,FALSE,"Tran"}</definedName>
    <definedName name="bbb" hidden="1">{"Riqfin97",#N/A,FALSE,"Tran";"Riqfinpro",#N/A,FALSE,"Tran"}</definedName>
    <definedName name="bbbbbbbbbbbbbb">#REF!</definedName>
    <definedName name="BCA">#N/A</definedName>
    <definedName name="BCA_GDP">#N/A</definedName>
    <definedName name="BE">#N/A</definedName>
    <definedName name="BEA" localSheetId="13">#REF!</definedName>
    <definedName name="BEA" localSheetId="11">#REF!</definedName>
    <definedName name="BEA">#REF!</definedName>
    <definedName name="BEAI">#N/A</definedName>
    <definedName name="BEAIB">#N/A</definedName>
    <definedName name="BEAIG">#N/A</definedName>
    <definedName name="BEAP">#N/A</definedName>
    <definedName name="BEAPB">#N/A</definedName>
    <definedName name="BEAPG">#N/A</definedName>
    <definedName name="BEDE" localSheetId="13">#REF!</definedName>
    <definedName name="BEDE" localSheetId="11">#REF!</definedName>
    <definedName name="BEDE">#REF!</definedName>
    <definedName name="BER" localSheetId="13">#REF!</definedName>
    <definedName name="BER" localSheetId="11">#REF!</definedName>
    <definedName name="BER">#REF!</definedName>
    <definedName name="BERI">#N/A</definedName>
    <definedName name="BERIB">#N/A</definedName>
    <definedName name="BERIG">#N/A</definedName>
    <definedName name="BERP">#N/A</definedName>
    <definedName name="BERPB">#N/A</definedName>
    <definedName name="BERPG">#N/A</definedName>
    <definedName name="BF">#N/A</definedName>
    <definedName name="BFD" localSheetId="13">#REF!</definedName>
    <definedName name="BFD" localSheetId="11">#REF!</definedName>
    <definedName name="BFD">#REF!</definedName>
    <definedName name="BFDI" localSheetId="13">#REF!</definedName>
    <definedName name="BFDI" localSheetId="11">#REF!</definedName>
    <definedName name="BFDI">#REF!</definedName>
    <definedName name="BFL">#N/A</definedName>
    <definedName name="BFL_D">#N/A</definedName>
    <definedName name="BFL_DF">#N/A</definedName>
    <definedName name="BFLB">#N/A</definedName>
    <definedName name="BFLB_D">#N/A</definedName>
    <definedName name="BFLB_DF">#N/A</definedName>
    <definedName name="BFLD_DF">#REF!</definedName>
    <definedName name="BFLG">#N/A</definedName>
    <definedName name="BFLG_D">#N/A</definedName>
    <definedName name="BFLG_DF">#N/A</definedName>
    <definedName name="BFO" localSheetId="13">#REF!</definedName>
    <definedName name="BFO" localSheetId="11">#REF!</definedName>
    <definedName name="BFO">#REF!</definedName>
    <definedName name="BFOA" localSheetId="13">#REF!</definedName>
    <definedName name="BFOA" localSheetId="11">#REF!</definedName>
    <definedName name="BFOA">#REF!</definedName>
    <definedName name="BFOAG" localSheetId="13">#REF!</definedName>
    <definedName name="BFOAG" localSheetId="11">#REF!</definedName>
    <definedName name="BFOAG">#REF!</definedName>
    <definedName name="BFOG" localSheetId="13">#REF!</definedName>
    <definedName name="BFOG" localSheetId="11">#REF!</definedName>
    <definedName name="BFOG">#REF!</definedName>
    <definedName name="BFOL" localSheetId="13">#REF!</definedName>
    <definedName name="BFOL" localSheetId="11">#REF!</definedName>
    <definedName name="BFOL">#REF!</definedName>
    <definedName name="BFOL_B" localSheetId="13">#REF!</definedName>
    <definedName name="BFOL_B" localSheetId="11">#REF!</definedName>
    <definedName name="BFOL_B">#REF!</definedName>
    <definedName name="BFOL_G" localSheetId="13">#REF!</definedName>
    <definedName name="BFOL_G" localSheetId="11">#REF!</definedName>
    <definedName name="BFOL_G">#REF!</definedName>
    <definedName name="BFOLG" localSheetId="13">#REF!</definedName>
    <definedName name="BFOLG" localSheetId="11">#REF!</definedName>
    <definedName name="BFOLG">#REF!</definedName>
    <definedName name="BFP" localSheetId="13">#REF!</definedName>
    <definedName name="BFP" localSheetId="11">#REF!</definedName>
    <definedName name="BFP">#REF!</definedName>
    <definedName name="BFPA" localSheetId="13">#REF!</definedName>
    <definedName name="BFPA" localSheetId="11">#REF!</definedName>
    <definedName name="BFPA">#REF!</definedName>
    <definedName name="BFPAG" localSheetId="13">#REF!</definedName>
    <definedName name="BFPAG" localSheetId="11">#REF!</definedName>
    <definedName name="BFPAG">#REF!</definedName>
    <definedName name="BFPG" localSheetId="13">#REF!</definedName>
    <definedName name="BFPG" localSheetId="11">#REF!</definedName>
    <definedName name="BFPG">#REF!</definedName>
    <definedName name="BFPL" localSheetId="13">#REF!</definedName>
    <definedName name="BFPL" localSheetId="11">#REF!</definedName>
    <definedName name="BFPL">#REF!</definedName>
    <definedName name="BFPLD" localSheetId="13">#REF!</definedName>
    <definedName name="BFPLD" localSheetId="11">#REF!</definedName>
    <definedName name="BFPLD">#REF!</definedName>
    <definedName name="BFPLDG" localSheetId="13">#REF!</definedName>
    <definedName name="BFPLDG" localSheetId="11">#REF!</definedName>
    <definedName name="BFPLDG">#REF!</definedName>
    <definedName name="BFPLE" localSheetId="13">#REF!</definedName>
    <definedName name="BFPLE" localSheetId="11">#REF!</definedName>
    <definedName name="BFPLE">#REF!</definedName>
    <definedName name="BFRA">#N/A</definedName>
    <definedName name="BGS" localSheetId="13">#REF!</definedName>
    <definedName name="BGS" localSheetId="11">#REF!</definedName>
    <definedName name="BGS">#REF!</definedName>
    <definedName name="BI">#N/A</definedName>
    <definedName name="BID" localSheetId="13">#REF!</definedName>
    <definedName name="BID" localSheetId="11">#REF!</definedName>
    <definedName name="BID">#REF!</definedName>
    <definedName name="BK">#N/A</definedName>
    <definedName name="BKF">#N/A</definedName>
    <definedName name="BMG">#REF!</definedName>
    <definedName name="BMII">#N/A</definedName>
    <definedName name="BMIIB">#N/A</definedName>
    <definedName name="BMIIG">#N/A</definedName>
    <definedName name="BMS" localSheetId="13">#REF!</definedName>
    <definedName name="BMS" localSheetId="22">#REF!</definedName>
    <definedName name="BMS" localSheetId="11">#REF!</definedName>
    <definedName name="BMS">#REF!</definedName>
    <definedName name="Bolivia" localSheetId="13">#REF!</definedName>
    <definedName name="Bolivia" localSheetId="11">#REF!</definedName>
    <definedName name="Bolivia">#REF!</definedName>
    <definedName name="BOP">#N/A</definedName>
    <definedName name="BOPB" localSheetId="13">#REF!</definedName>
    <definedName name="BOPB" localSheetId="11">#REF!</definedName>
    <definedName name="BOPB">#REF!</definedName>
    <definedName name="BOPMEMOB" localSheetId="13">#REF!</definedName>
    <definedName name="BOPMEMOB" localSheetId="11">#REF!</definedName>
    <definedName name="BOPMEMOB">#REF!</definedName>
    <definedName name="bracket_2" localSheetId="13">#REF!</definedName>
    <definedName name="bracket_2" localSheetId="11">#REF!</definedName>
    <definedName name="bracket_2">#REF!</definedName>
    <definedName name="BRASS" localSheetId="13">#REF!</definedName>
    <definedName name="BRASS" localSheetId="11">#REF!</definedName>
    <definedName name="BRASS">#REF!</definedName>
    <definedName name="Brazil" localSheetId="13">#REF!</definedName>
    <definedName name="Brazil" localSheetId="11">#REF!</definedName>
    <definedName name="Brazil">#REF!</definedName>
    <definedName name="BTR" localSheetId="13">#REF!</definedName>
    <definedName name="BTR" localSheetId="11">#REF!</definedName>
    <definedName name="BTR">#REF!</definedName>
    <definedName name="BTRG" localSheetId="13">#REF!</definedName>
    <definedName name="BTRG" localSheetId="11">#REF!</definedName>
    <definedName name="BTRG">#REF!</definedName>
    <definedName name="BUDGET" localSheetId="13">#REF!</definedName>
    <definedName name="BUDGET" localSheetId="11">#REF!</definedName>
    <definedName name="BUDGET">#REF!</definedName>
    <definedName name="Budget_expenditure" localSheetId="13">#REF!</definedName>
    <definedName name="Budget_expenditure" localSheetId="11">#REF!</definedName>
    <definedName name="Budget_expenditure">#REF!</definedName>
    <definedName name="Budget_revenue" localSheetId="13">#REF!</definedName>
    <definedName name="Budget_revenue" localSheetId="11">#REF!</definedName>
    <definedName name="Budget_revenue">#REF!</definedName>
    <definedName name="BXG">#REF!</definedName>
    <definedName name="BXS" localSheetId="13">#REF!</definedName>
    <definedName name="BXS" localSheetId="22">#REF!</definedName>
    <definedName name="BXS" localSheetId="11">#REF!</definedName>
    <definedName name="BXS">#REF!</definedName>
    <definedName name="BXTSAq" localSheetId="13">#REF!</definedName>
    <definedName name="BXTSAq" localSheetId="11">#REF!</definedName>
    <definedName name="BXTSAq">#REF!</definedName>
    <definedName name="CalcMCV_4" localSheetId="13">#REF!</definedName>
    <definedName name="CalcMCV_4" localSheetId="11">#REF!</definedName>
    <definedName name="CalcMCV_4">#REF!</definedName>
    <definedName name="calcNGS_NGDP">#N/A</definedName>
    <definedName name="CAPACCB" localSheetId="13">#REF!</definedName>
    <definedName name="CAPACCB" localSheetId="11">#REF!</definedName>
    <definedName name="CAPACCB">#REF!</definedName>
    <definedName name="cc" localSheetId="3" hidden="1">{"Riqfin97",#N/A,FALSE,"Tran";"Riqfinpro",#N/A,FALSE,"Tran"}</definedName>
    <definedName name="cc" localSheetId="13" hidden="1">{"Riqfin97",#N/A,FALSE,"Tran";"Riqfinpro",#N/A,FALSE,"Tran"}</definedName>
    <definedName name="cc" localSheetId="14" hidden="1">{"Riqfin97",#N/A,FALSE,"Tran";"Riqfinpro",#N/A,FALSE,"Tran"}</definedName>
    <definedName name="cc" localSheetId="18" hidden="1">{"Riqfin97",#N/A,FALSE,"Tran";"Riqfinpro",#N/A,FALSE,"Tran"}</definedName>
    <definedName name="cc" localSheetId="4" hidden="1">{"Riqfin97",#N/A,FALSE,"Tran";"Riqfinpro",#N/A,FALSE,"Tran"}</definedName>
    <definedName name="cc" localSheetId="21" hidden="1">{"Riqfin97",#N/A,FALSE,"Tran";"Riqfinpro",#N/A,FALSE,"Tran"}</definedName>
    <definedName name="cc" localSheetId="22" hidden="1">{"Riqfin97",#N/A,FALSE,"Tran";"Riqfinpro",#N/A,FALSE,"Tran"}</definedName>
    <definedName name="cc" localSheetId="6" hidden="1">{"Riqfin97",#N/A,FALSE,"Tran";"Riqfinpro",#N/A,FALSE,"Tran"}</definedName>
    <definedName name="cc" localSheetId="11" hidden="1">{"Riqfin97",#N/A,FALSE,"Tran";"Riqfinpro",#N/A,FALSE,"Tran"}</definedName>
    <definedName name="cc" localSheetId="1" hidden="1">{"Riqfin97",#N/A,FALSE,"Tran";"Riqfinpro",#N/A,FALSE,"Tran"}</definedName>
    <definedName name="cc" hidden="1">{"Riqfin97",#N/A,FALSE,"Tran";"Riqfinpro",#N/A,FALSE,"Tran"}</definedName>
    <definedName name="ccc" localSheetId="3" hidden="1">{"Riqfin97",#N/A,FALSE,"Tran";"Riqfinpro",#N/A,FALSE,"Tran"}</definedName>
    <definedName name="ccc" localSheetId="13" hidden="1">{"Riqfin97",#N/A,FALSE,"Tran";"Riqfinpro",#N/A,FALSE,"Tran"}</definedName>
    <definedName name="ccc" localSheetId="14" hidden="1">{"Riqfin97",#N/A,FALSE,"Tran";"Riqfinpro",#N/A,FALSE,"Tran"}</definedName>
    <definedName name="ccc" localSheetId="18" hidden="1">{"Riqfin97",#N/A,FALSE,"Tran";"Riqfinpro",#N/A,FALSE,"Tran"}</definedName>
    <definedName name="ccc" localSheetId="4" hidden="1">{"Riqfin97",#N/A,FALSE,"Tran";"Riqfinpro",#N/A,FALSE,"Tran"}</definedName>
    <definedName name="ccc" localSheetId="21" hidden="1">{"Riqfin97",#N/A,FALSE,"Tran";"Riqfinpro",#N/A,FALSE,"Tran"}</definedName>
    <definedName name="ccc" localSheetId="22" hidden="1">{"Riqfin97",#N/A,FALSE,"Tran";"Riqfinpro",#N/A,FALSE,"Tran"}</definedName>
    <definedName name="ccc" localSheetId="6" hidden="1">{"Riqfin97",#N/A,FALSE,"Tran";"Riqfinpro",#N/A,FALSE,"Tran"}</definedName>
    <definedName name="ccc" localSheetId="11" hidden="1">{"Riqfin97",#N/A,FALSE,"Tran";"Riqfinpro",#N/A,FALSE,"Tran"}</definedName>
    <definedName name="ccc" localSheetId="1" hidden="1">{"Riqfin97",#N/A,FALSE,"Tran";"Riqfinpro",#N/A,FALSE,"Tran"}</definedName>
    <definedName name="ccc" hidden="1">{"Riqfin97",#N/A,FALSE,"Tran";"Riqfinpro",#N/A,FALSE,"Tran"}</definedName>
    <definedName name="CCODE" localSheetId="13">#REF!</definedName>
    <definedName name="CCODE" localSheetId="11">#REF!</definedName>
    <definedName name="CCODE">#REF!</definedName>
    <definedName name="cgb" localSheetId="13">#REF!</definedName>
    <definedName name="cgb" localSheetId="11">#REF!</definedName>
    <definedName name="cgb">#REF!</definedName>
    <definedName name="cge" localSheetId="13">#REF!</definedName>
    <definedName name="cge" localSheetId="11">#REF!</definedName>
    <definedName name="cge">#REF!</definedName>
    <definedName name="cgr" localSheetId="13">#REF!</definedName>
    <definedName name="cgr" localSheetId="11">#REF!</definedName>
    <definedName name="cgr">#REF!</definedName>
    <definedName name="CONCK" localSheetId="13">#REF!</definedName>
    <definedName name="CONCK" localSheetId="11">#REF!</definedName>
    <definedName name="CONCK">#REF!</definedName>
    <definedName name="Cons" localSheetId="13">#REF!</definedName>
    <definedName name="Cons" localSheetId="11">#REF!</definedName>
    <definedName name="Cons">#REF!</definedName>
    <definedName name="Construct">#REF!</definedName>
    <definedName name="COPROD">#REF!</definedName>
    <definedName name="CORULCSA">#REF!</definedName>
    <definedName name="Country" localSheetId="11">#REF!</definedName>
    <definedName name="Country">#REF!</definedName>
    <definedName name="CountryCode">#REF!</definedName>
    <definedName name="CurrVintage">#REF!</definedName>
    <definedName name="d" localSheetId="3" hidden="1">{"Riqfin97",#N/A,FALSE,"Tran";"Riqfinpro",#N/A,FALSE,"Tran"}</definedName>
    <definedName name="d" localSheetId="13" hidden="1">{"Riqfin97",#N/A,FALSE,"Tran";"Riqfinpro",#N/A,FALSE,"Tran"}</definedName>
    <definedName name="d" localSheetId="4" hidden="1">{"Riqfin97",#N/A,FALSE,"Tran";"Riqfinpro",#N/A,FALSE,"Tran"}</definedName>
    <definedName name="d" localSheetId="21" hidden="1">{"Riqfin97",#N/A,FALSE,"Tran";"Riqfinpro",#N/A,FALSE,"Tran"}</definedName>
    <definedName name="d" localSheetId="22" hidden="1">{"Riqfin97",#N/A,FALSE,"Tran";"Riqfinpro",#N/A,FALSE,"Tran"}</definedName>
    <definedName name="d" localSheetId="6" hidden="1">{"Riqfin97",#N/A,FALSE,"Tran";"Riqfinpro",#N/A,FALSE,"Tran"}</definedName>
    <definedName name="d" localSheetId="11" hidden="1">{"Riqfin97",#N/A,FALSE,"Tran";"Riqfinpro",#N/A,FALSE,"Tran"}</definedName>
    <definedName name="d" hidden="1">{"Riqfin97",#N/A,FALSE,"Tran";"Riqfinpro",#N/A,FALSE,"Tran"}</definedName>
    <definedName name="DABproj">#N/A</definedName>
    <definedName name="DAGproj">#N/A</definedName>
    <definedName name="daily_interest_rates" localSheetId="13">#REF!</definedName>
    <definedName name="daily_interest_rates" localSheetId="11">#REF!</definedName>
    <definedName name="daily_interest_rates">#REF!</definedName>
    <definedName name="DAproj">#N/A</definedName>
    <definedName name="das" localSheetId="3" hidden="1">#REF!</definedName>
    <definedName name="das" localSheetId="13" hidden="1">#REF!</definedName>
    <definedName name="das" localSheetId="4" hidden="1">#REF!</definedName>
    <definedName name="das" localSheetId="11" hidden="1">#REF!</definedName>
    <definedName name="das" hidden="1">#REF!</definedName>
    <definedName name="DASD">#N/A</definedName>
    <definedName name="DASDB">#N/A</definedName>
    <definedName name="DASDG">#N/A</definedName>
    <definedName name="data_area" localSheetId="13">#REF!</definedName>
    <definedName name="data_area" localSheetId="11">#REF!</definedName>
    <definedName name="data_area">#REF!</definedName>
    <definedName name="_xlnm.Database" localSheetId="12">#REF!</definedName>
    <definedName name="_xlnm.Database" localSheetId="13">#REF!</definedName>
    <definedName name="_xlnm.Database" localSheetId="15">#REF!</definedName>
    <definedName name="_xlnm.Database" localSheetId="16">#REF!</definedName>
    <definedName name="_xlnm.Database" localSheetId="11">#REF!</definedName>
    <definedName name="_xlnm.Database">#REF!</definedName>
    <definedName name="DATB">#REF!</definedName>
    <definedName name="datcr" localSheetId="13">#REF!</definedName>
    <definedName name="datcr" localSheetId="22">#REF!</definedName>
    <definedName name="datcr" localSheetId="11">#REF!</definedName>
    <definedName name="datcr">#REF!</definedName>
    <definedName name="date" localSheetId="13">#REF!</definedName>
    <definedName name="date" localSheetId="11">#REF!</definedName>
    <definedName name="date">#REF!</definedName>
    <definedName name="date_EXP">#REF!</definedName>
    <definedName name="date_FISC" localSheetId="13">#REF!</definedName>
    <definedName name="date_FISC" localSheetId="11">#REF!</definedName>
    <definedName name="date_FISC">#REF!</definedName>
    <definedName name="dateIntLiq" localSheetId="13">#REF!</definedName>
    <definedName name="dateIntLiq" localSheetId="11">#REF!</definedName>
    <definedName name="dateIntLiq">#REF!</definedName>
    <definedName name="dateMoney" localSheetId="13">#REF!</definedName>
    <definedName name="dateMoney" localSheetId="11">#REF!</definedName>
    <definedName name="dateMoney">#REF!</definedName>
    <definedName name="dateprofit">#REF!</definedName>
    <definedName name="dateRates" localSheetId="13">#REF!</definedName>
    <definedName name="dateRates" localSheetId="11">#REF!</definedName>
    <definedName name="dateRates">#REF!</definedName>
    <definedName name="dateRawQ" localSheetId="12">#REF!</definedName>
    <definedName name="dateRawQ" localSheetId="13">#REF!</definedName>
    <definedName name="dateRawQ" localSheetId="15">#REF!</definedName>
    <definedName name="dateRawQ" localSheetId="16">#REF!</definedName>
    <definedName name="dateRawQ" localSheetId="11">#REF!</definedName>
    <definedName name="dateRawQ">#REF!</definedName>
    <definedName name="dateReal" localSheetId="13">#REF!</definedName>
    <definedName name="dateReal" localSheetId="11">#REF!</definedName>
    <definedName name="dateReal">#REF!</definedName>
    <definedName name="dates" localSheetId="13">#REF!</definedName>
    <definedName name="dates" localSheetId="11">#REF!</definedName>
    <definedName name="dates">#REF!</definedName>
    <definedName name="dates_w" localSheetId="13">#REF!</definedName>
    <definedName name="dates_w" localSheetId="11">#REF!</definedName>
    <definedName name="dates_w">#REF!</definedName>
    <definedName name="dates1" localSheetId="13">#REF!</definedName>
    <definedName name="dates1" localSheetId="11">#REF!</definedName>
    <definedName name="dates1">#REF!</definedName>
    <definedName name="dates2" localSheetId="13">#REF!</definedName>
    <definedName name="dates2" localSheetId="11">#REF!</definedName>
    <definedName name="dates2">#REF!</definedName>
    <definedName name="datesb">#REF!</definedName>
    <definedName name="datesc" localSheetId="13">#REF!</definedName>
    <definedName name="datesc" localSheetId="11">#REF!</definedName>
    <definedName name="datesc">#REF!</definedName>
    <definedName name="datesd" localSheetId="13">#REF!</definedName>
    <definedName name="datesd" localSheetId="11">#REF!</definedName>
    <definedName name="datesd">#REF!</definedName>
    <definedName name="DATESG" localSheetId="13">#REF!</definedName>
    <definedName name="DATESG" localSheetId="11">#REF!</definedName>
    <definedName name="DATESG">#REF!</definedName>
    <definedName name="datesm" localSheetId="13">#REF!</definedName>
    <definedName name="datesm" localSheetId="11">#REF!</definedName>
    <definedName name="datesm">#REF!</definedName>
    <definedName name="datesq" localSheetId="13">#REF!</definedName>
    <definedName name="datesq" localSheetId="11">#REF!</definedName>
    <definedName name="datesq">#REF!</definedName>
    <definedName name="datesr" localSheetId="13">#REF!</definedName>
    <definedName name="datesr" localSheetId="11">#REF!</definedName>
    <definedName name="datesr">#REF!</definedName>
    <definedName name="datestran">#REF!</definedName>
    <definedName name="datgdp" localSheetId="13">#REF!</definedName>
    <definedName name="datgdp" localSheetId="11">#REF!</definedName>
    <definedName name="datgdp">#REF!</definedName>
    <definedName name="datin1">#REF!</definedName>
    <definedName name="datin2">#REF!</definedName>
    <definedName name="datq" localSheetId="13">#REF!</definedName>
    <definedName name="datq" localSheetId="11">#REF!</definedName>
    <definedName name="datq">#REF!</definedName>
    <definedName name="datq1" localSheetId="13">#REF!</definedName>
    <definedName name="datq1" localSheetId="11">#REF!</definedName>
    <definedName name="datq1">#REF!</definedName>
    <definedName name="datq2" localSheetId="13">#REF!</definedName>
    <definedName name="datq2" localSheetId="11">#REF!</definedName>
    <definedName name="datq2">#REF!</definedName>
    <definedName name="datreer">#REF!</definedName>
    <definedName name="datt" localSheetId="13">#REF!</definedName>
    <definedName name="datt" localSheetId="11">#REF!</definedName>
    <definedName name="datt">#REF!</definedName>
    <definedName name="DBproj">#N/A</definedName>
    <definedName name="dd" localSheetId="3" hidden="1">{"Riqfin97",#N/A,FALSE,"Tran";"Riqfinpro",#N/A,FALSE,"Tran"}</definedName>
    <definedName name="dd" localSheetId="13" hidden="1">{"Riqfin97",#N/A,FALSE,"Tran";"Riqfinpro",#N/A,FALSE,"Tran"}</definedName>
    <definedName name="dd" localSheetId="14" hidden="1">{"Riqfin97",#N/A,FALSE,"Tran";"Riqfinpro",#N/A,FALSE,"Tran"}</definedName>
    <definedName name="dd" localSheetId="18" hidden="1">{"Riqfin97",#N/A,FALSE,"Tran";"Riqfinpro",#N/A,FALSE,"Tran"}</definedName>
    <definedName name="dd" localSheetId="4" hidden="1">{"Riqfin97",#N/A,FALSE,"Tran";"Riqfinpro",#N/A,FALSE,"Tran"}</definedName>
    <definedName name="dd" localSheetId="21" hidden="1">{"Riqfin97",#N/A,FALSE,"Tran";"Riqfinpro",#N/A,FALSE,"Tran"}</definedName>
    <definedName name="dd" localSheetId="22" hidden="1">{"Riqfin97",#N/A,FALSE,"Tran";"Riqfinpro",#N/A,FALSE,"Tran"}</definedName>
    <definedName name="dd" localSheetId="6" hidden="1">{"Riqfin97",#N/A,FALSE,"Tran";"Riqfinpro",#N/A,FALSE,"Tran"}</definedName>
    <definedName name="dd" localSheetId="11" hidden="1">{"Riqfin97",#N/A,FALSE,"Tran";"Riqfinpro",#N/A,FALSE,"Tran"}</definedName>
    <definedName name="dd" localSheetId="1" hidden="1">{"Riqfin97",#N/A,FALSE,"Tran";"Riqfinpro",#N/A,FALSE,"Tran"}</definedName>
    <definedName name="dd" hidden="1">{"Riqfin97",#N/A,FALSE,"Tran";"Riqfinpro",#N/A,FALSE,"Tran"}</definedName>
    <definedName name="dd_balance">#REF!</definedName>
    <definedName name="dd_cyklus">#REF!</definedName>
    <definedName name="dd_oneoff" localSheetId="13">#REF!</definedName>
    <definedName name="dd_oneoff" localSheetId="11">#REF!</definedName>
    <definedName name="dd_oneoff">#REF!</definedName>
    <definedName name="ddd" localSheetId="3" hidden="1">{"Riqfin97",#N/A,FALSE,"Tran";"Riqfinpro",#N/A,FALSE,"Tran"}</definedName>
    <definedName name="ddd" localSheetId="13" hidden="1">{"Riqfin97",#N/A,FALSE,"Tran";"Riqfinpro",#N/A,FALSE,"Tran"}</definedName>
    <definedName name="ddd" localSheetId="14" hidden="1">{"Riqfin97",#N/A,FALSE,"Tran";"Riqfinpro",#N/A,FALSE,"Tran"}</definedName>
    <definedName name="ddd" localSheetId="18" hidden="1">{"Riqfin97",#N/A,FALSE,"Tran";"Riqfinpro",#N/A,FALSE,"Tran"}</definedName>
    <definedName name="ddd" localSheetId="4" hidden="1">{"Riqfin97",#N/A,FALSE,"Tran";"Riqfinpro",#N/A,FALSE,"Tran"}</definedName>
    <definedName name="ddd" localSheetId="21" hidden="1">{"Riqfin97",#N/A,FALSE,"Tran";"Riqfinpro",#N/A,FALSE,"Tran"}</definedName>
    <definedName name="ddd" localSheetId="22" hidden="1">{"Riqfin97",#N/A,FALSE,"Tran";"Riqfinpro",#N/A,FALSE,"Tran"}</definedName>
    <definedName name="ddd" localSheetId="6" hidden="1">{"Riqfin97",#N/A,FALSE,"Tran";"Riqfinpro",#N/A,FALSE,"Tran"}</definedName>
    <definedName name="ddd" localSheetId="11" hidden="1">{"Riqfin97",#N/A,FALSE,"Tran";"Riqfinpro",#N/A,FALSE,"Tran"}</definedName>
    <definedName name="ddd" localSheetId="1" hidden="1">{"Riqfin97",#N/A,FALSE,"Tran";"Riqfinpro",#N/A,FALSE,"Tran"}</definedName>
    <definedName name="ddd" hidden="1">{"Riqfin97",#N/A,FALSE,"Tran";"Riqfinpro",#N/A,FALSE,"Tran"}</definedName>
    <definedName name="debt" localSheetId="13">#REF!</definedName>
    <definedName name="debt" localSheetId="11">#REF!</definedName>
    <definedName name="debt">#REF!</definedName>
    <definedName name="DEBT1" localSheetId="13">#REF!</definedName>
    <definedName name="DEBT1" localSheetId="11">#REF!</definedName>
    <definedName name="DEBT1">#REF!</definedName>
    <definedName name="DEBT10" localSheetId="13">#REF!</definedName>
    <definedName name="DEBT10" localSheetId="11">#REF!</definedName>
    <definedName name="DEBT10">#REF!</definedName>
    <definedName name="DEBT11" localSheetId="13">#REF!</definedName>
    <definedName name="DEBT11" localSheetId="11">#REF!</definedName>
    <definedName name="DEBT11">#REF!</definedName>
    <definedName name="DEBT12" localSheetId="13">#REF!</definedName>
    <definedName name="DEBT12" localSheetId="11">#REF!</definedName>
    <definedName name="DEBT12">#REF!</definedName>
    <definedName name="DEBT13" localSheetId="13">#REF!</definedName>
    <definedName name="DEBT13" localSheetId="11">#REF!</definedName>
    <definedName name="DEBT13">#REF!</definedName>
    <definedName name="DEBT14" localSheetId="13">#REF!</definedName>
    <definedName name="DEBT14" localSheetId="11">#REF!</definedName>
    <definedName name="DEBT14">#REF!</definedName>
    <definedName name="DEBT15" localSheetId="13">#REF!</definedName>
    <definedName name="DEBT15" localSheetId="11">#REF!</definedName>
    <definedName name="DEBT15">#REF!</definedName>
    <definedName name="DEBT16" localSheetId="13">#REF!</definedName>
    <definedName name="DEBT16" localSheetId="11">#REF!</definedName>
    <definedName name="DEBT16">#REF!</definedName>
    <definedName name="DEBT1B" localSheetId="13">#REF!</definedName>
    <definedName name="DEBT1B" localSheetId="11">#REF!</definedName>
    <definedName name="DEBT1B">#REF!</definedName>
    <definedName name="DEBT2" localSheetId="13">#REF!</definedName>
    <definedName name="DEBT2" localSheetId="11">#REF!</definedName>
    <definedName name="DEBT2">#REF!</definedName>
    <definedName name="DEBT2B" localSheetId="13">#REF!</definedName>
    <definedName name="DEBT2B" localSheetId="11">#REF!</definedName>
    <definedName name="DEBT2B">#REF!</definedName>
    <definedName name="DEBT3" localSheetId="13">#REF!</definedName>
    <definedName name="DEBT3" localSheetId="11">#REF!</definedName>
    <definedName name="DEBT3">#REF!</definedName>
    <definedName name="DEBT4" localSheetId="13">#REF!</definedName>
    <definedName name="DEBT4" localSheetId="11">#REF!</definedName>
    <definedName name="DEBT4">#REF!</definedName>
    <definedName name="DEBT5" localSheetId="13">#REF!</definedName>
    <definedName name="DEBT5" localSheetId="11">#REF!</definedName>
    <definedName name="DEBT5">#REF!</definedName>
    <definedName name="DEBT6" localSheetId="13">#REF!</definedName>
    <definedName name="DEBT6" localSheetId="11">#REF!</definedName>
    <definedName name="DEBT6">#REF!</definedName>
    <definedName name="DEBT7" localSheetId="13">#REF!</definedName>
    <definedName name="DEBT7" localSheetId="11">#REF!</definedName>
    <definedName name="DEBT7">#REF!</definedName>
    <definedName name="DEBT8" localSheetId="13">#REF!</definedName>
    <definedName name="DEBT8" localSheetId="11">#REF!</definedName>
    <definedName name="DEBT8">#REF!</definedName>
    <definedName name="DEBT9" localSheetId="13">#REF!</definedName>
    <definedName name="DEBT9" localSheetId="11">#REF!</definedName>
    <definedName name="DEBT9">#REF!</definedName>
    <definedName name="debtproj" localSheetId="13">#REF!</definedName>
    <definedName name="debtproj" localSheetId="11">#REF!</definedName>
    <definedName name="debtproj">#REF!</definedName>
    <definedName name="DEFLATORS" localSheetId="13">#REF!</definedName>
    <definedName name="DEFLATORS" localSheetId="11">#REF!</definedName>
    <definedName name="DEFLATORS">#REF!</definedName>
    <definedName name="degresivita" localSheetId="13">#REF!</definedName>
    <definedName name="degresivita" localSheetId="11">#REF!</definedName>
    <definedName name="degresivita">#REF!</definedName>
    <definedName name="degresivita_2" localSheetId="13">#REF!</definedName>
    <definedName name="degresivita_2" localSheetId="11">#REF!</definedName>
    <definedName name="degresivita_2">#REF!</definedName>
    <definedName name="deleteme1" localSheetId="3" hidden="1">#REF!</definedName>
    <definedName name="deleteme1" localSheetId="13" hidden="1">#REF!</definedName>
    <definedName name="deleteme1" localSheetId="4" hidden="1">#REF!</definedName>
    <definedName name="deleteme1" localSheetId="11" hidden="1">#REF!</definedName>
    <definedName name="deleteme1" hidden="1">#REF!</definedName>
    <definedName name="deleteme3" localSheetId="3" hidden="1">#REF!</definedName>
    <definedName name="deleteme3" localSheetId="13" hidden="1">#REF!</definedName>
    <definedName name="deleteme3" localSheetId="4" hidden="1">#REF!</definedName>
    <definedName name="deleteme3" localSheetId="11" hidden="1">#REF!</definedName>
    <definedName name="deleteme3" hidden="1">#REF!</definedName>
    <definedName name="Department" localSheetId="13">#REF!</definedName>
    <definedName name="Department" localSheetId="11">#REF!</definedName>
    <definedName name="Department">#REF!</definedName>
    <definedName name="DGproj">#N/A</definedName>
    <definedName name="DLX1.USE">#REF!</definedName>
    <definedName name="DOC" localSheetId="13">#REF!</definedName>
    <definedName name="DOC" localSheetId="11">#REF!</definedName>
    <definedName name="DOC">#REF!</definedName>
    <definedName name="dp">#REF!</definedName>
    <definedName name="dpogjr" localSheetId="3" hidden="1">#REF!</definedName>
    <definedName name="dpogjr" localSheetId="13" hidden="1">#REF!</definedName>
    <definedName name="dpogjr" localSheetId="4" hidden="1">#REF!</definedName>
    <definedName name="dpogjr" localSheetId="11" hidden="1">#REF!</definedName>
    <definedName name="dpogjr" hidden="1">#REF!</definedName>
    <definedName name="Dproj">#N/A</definedName>
    <definedName name="dre" localSheetId="3" hidden="1">#REF!</definedName>
    <definedName name="dre" localSheetId="13" hidden="1">#REF!</definedName>
    <definedName name="dre" localSheetId="4" hidden="1">#REF!</definedName>
    <definedName name="dre" localSheetId="11" hidden="1">#REF!</definedName>
    <definedName name="dre" hidden="1">#REF!</definedName>
    <definedName name="DSD">#N/A</definedName>
    <definedName name="DSD_S">#N/A</definedName>
    <definedName name="DSDB">#N/A</definedName>
    <definedName name="DSDG">#N/A</definedName>
    <definedName name="dsfdsf" hidden="1">#REF!</definedName>
    <definedName name="dsfsdds" localSheetId="3" hidden="1">{"Riqfin97",#N/A,FALSE,"Tran";"Riqfinpro",#N/A,FALSE,"Tran"}</definedName>
    <definedName name="dsfsdds" localSheetId="13" hidden="1">{"Riqfin97",#N/A,FALSE,"Tran";"Riqfinpro",#N/A,FALSE,"Tran"}</definedName>
    <definedName name="dsfsdds" localSheetId="4" hidden="1">{"Riqfin97",#N/A,FALSE,"Tran";"Riqfinpro",#N/A,FALSE,"Tran"}</definedName>
    <definedName name="dsfsdds" localSheetId="21" hidden="1">{"Riqfin97",#N/A,FALSE,"Tran";"Riqfinpro",#N/A,FALSE,"Tran"}</definedName>
    <definedName name="dsfsdds" localSheetId="22" hidden="1">{"Riqfin97",#N/A,FALSE,"Tran";"Riqfinpro",#N/A,FALSE,"Tran"}</definedName>
    <definedName name="dsfsdds" localSheetId="6" hidden="1">{"Riqfin97",#N/A,FALSE,"Tran";"Riqfinpro",#N/A,FALSE,"Tran"}</definedName>
    <definedName name="dsfsdds" localSheetId="11" hidden="1">{"Riqfin97",#N/A,FALSE,"Tran";"Riqfinpro",#N/A,FALSE,"Tran"}</definedName>
    <definedName name="dsfsdds" hidden="1">{"Riqfin97",#N/A,FALSE,"Tran";"Riqfinpro",#N/A,FALSE,"Tran"}</definedName>
    <definedName name="DSIBproj">#N/A</definedName>
    <definedName name="DSIGproj">#N/A</definedName>
    <definedName name="DSIproj">#N/A</definedName>
    <definedName name="DSISD">#N/A</definedName>
    <definedName name="DSISDB">#N/A</definedName>
    <definedName name="DSISDG">#N/A</definedName>
    <definedName name="DSPBproj">#N/A</definedName>
    <definedName name="DSPGproj">#N/A</definedName>
    <definedName name="DSPproj">#N/A</definedName>
    <definedName name="DSPSD">#N/A</definedName>
    <definedName name="DSPSDB">#N/A</definedName>
    <definedName name="DSPSDG">#N/A</definedName>
    <definedName name="e12db" localSheetId="13">#REF!</definedName>
    <definedName name="e12db" localSheetId="11">#REF!</definedName>
    <definedName name="e12db">#REF!</definedName>
    <definedName name="e9db">#REF!</definedName>
    <definedName name="EB3M15" localSheetId="13">#REF!</definedName>
    <definedName name="EB3M15" localSheetId="11">#REF!</definedName>
    <definedName name="EB3M15">#REF!</definedName>
    <definedName name="EB3M16" localSheetId="11">#REF!</definedName>
    <definedName name="EB3M16">#REF!</definedName>
    <definedName name="EB3M17" localSheetId="11">#REF!</definedName>
    <definedName name="EB3M17">#REF!</definedName>
    <definedName name="EB3M18" localSheetId="11">#REF!</definedName>
    <definedName name="EB3M18">#REF!</definedName>
    <definedName name="EB3M19" localSheetId="11">#REF!</definedName>
    <definedName name="EB3M19">#REF!</definedName>
    <definedName name="EB3M20" localSheetId="11">#REF!</definedName>
    <definedName name="EB3M20">#REF!</definedName>
    <definedName name="EB6M15" localSheetId="11">#REF!</definedName>
    <definedName name="EB6M15">#REF!</definedName>
    <definedName name="EB6M16" localSheetId="11">#REF!</definedName>
    <definedName name="EB6M16">#REF!</definedName>
    <definedName name="EB6M17" localSheetId="11">#REF!</definedName>
    <definedName name="EB6M17">#REF!</definedName>
    <definedName name="EB6M18" localSheetId="11">#REF!</definedName>
    <definedName name="EB6M18">#REF!</definedName>
    <definedName name="EB6M19" localSheetId="11">#REF!</definedName>
    <definedName name="EB6M19">#REF!</definedName>
    <definedName name="EB6M20" localSheetId="11">#REF!</definedName>
    <definedName name="EB6M20">#REF!</definedName>
    <definedName name="EDNA">#N/A</definedName>
    <definedName name="EDSSDESCRIPTOR" localSheetId="13">#REF!</definedName>
    <definedName name="EDSSDESCRIPTOR" localSheetId="11">#REF!</definedName>
    <definedName name="EDSSDESCRIPTOR">#REF!</definedName>
    <definedName name="EDSSFILE" localSheetId="13">#REF!</definedName>
    <definedName name="EDSSFILE" localSheetId="11">#REF!</definedName>
    <definedName name="EDSSFILE">#REF!</definedName>
    <definedName name="EDSSNAME" localSheetId="13">#REF!</definedName>
    <definedName name="EDSSNAME" localSheetId="11">#REF!</definedName>
    <definedName name="EDSSNAME">#REF!</definedName>
    <definedName name="EDSSTIME" localSheetId="13">#REF!</definedName>
    <definedName name="EDSSTIME" localSheetId="11">#REF!</definedName>
    <definedName name="EDSSTIME">#REF!</definedName>
    <definedName name="ee" localSheetId="3" hidden="1">{"Tab1",#N/A,FALSE,"P";"Tab2",#N/A,FALSE,"P"}</definedName>
    <definedName name="ee" localSheetId="13" hidden="1">{"Tab1",#N/A,FALSE,"P";"Tab2",#N/A,FALSE,"P"}</definedName>
    <definedName name="ee" localSheetId="14" hidden="1">{"Tab1",#N/A,FALSE,"P";"Tab2",#N/A,FALSE,"P"}</definedName>
    <definedName name="ee" localSheetId="18" hidden="1">{"Tab1",#N/A,FALSE,"P";"Tab2",#N/A,FALSE,"P"}</definedName>
    <definedName name="ee" localSheetId="4" hidden="1">{"Tab1",#N/A,FALSE,"P";"Tab2",#N/A,FALSE,"P"}</definedName>
    <definedName name="ee" localSheetId="21" hidden="1">{"Tab1",#N/A,FALSE,"P";"Tab2",#N/A,FALSE,"P"}</definedName>
    <definedName name="ee" localSheetId="22" hidden="1">{"Tab1",#N/A,FALSE,"P";"Tab2",#N/A,FALSE,"P"}</definedName>
    <definedName name="ee" localSheetId="6" hidden="1">{"Tab1",#N/A,FALSE,"P";"Tab2",#N/A,FALSE,"P"}</definedName>
    <definedName name="ee" localSheetId="11" hidden="1">{"Tab1",#N/A,FALSE,"P";"Tab2",#N/A,FALSE,"P"}</definedName>
    <definedName name="ee" localSheetId="1" hidden="1">{"Tab1",#N/A,FALSE,"P";"Tab2",#N/A,FALSE,"P"}</definedName>
    <definedName name="ee" hidden="1">{"Tab1",#N/A,FALSE,"P";"Tab2",#N/A,FALSE,"P"}</definedName>
    <definedName name="EECB" localSheetId="13">#REF!</definedName>
    <definedName name="EECB" localSheetId="11">#REF!</definedName>
    <definedName name="EECB">#REF!</definedName>
    <definedName name="eedx" localSheetId="3" hidden="1">{"Tab1",#N/A,FALSE,"P";"Tab2",#N/A,FALSE,"P"}</definedName>
    <definedName name="eedx" localSheetId="13" hidden="1">{"Tab1",#N/A,FALSE,"P";"Tab2",#N/A,FALSE,"P"}</definedName>
    <definedName name="eedx" localSheetId="4" hidden="1">{"Tab1",#N/A,FALSE,"P";"Tab2",#N/A,FALSE,"P"}</definedName>
    <definedName name="eedx" localSheetId="21" hidden="1">{"Tab1",#N/A,FALSE,"P";"Tab2",#N/A,FALSE,"P"}</definedName>
    <definedName name="eedx" localSheetId="22" hidden="1">{"Tab1",#N/A,FALSE,"P";"Tab2",#N/A,FALSE,"P"}</definedName>
    <definedName name="eedx" localSheetId="6" hidden="1">{"Tab1",#N/A,FALSE,"P";"Tab2",#N/A,FALSE,"P"}</definedName>
    <definedName name="eedx" localSheetId="11" hidden="1">{"Tab1",#N/A,FALSE,"P";"Tab2",#N/A,FALSE,"P"}</definedName>
    <definedName name="eedx" hidden="1">{"Tab1",#N/A,FALSE,"P";"Tab2",#N/A,FALSE,"P"}</definedName>
    <definedName name="eee" localSheetId="3" hidden="1">{"Tab1",#N/A,FALSE,"P";"Tab2",#N/A,FALSE,"P"}</definedName>
    <definedName name="eee" localSheetId="13" hidden="1">{"Tab1",#N/A,FALSE,"P";"Tab2",#N/A,FALSE,"P"}</definedName>
    <definedName name="eee" localSheetId="14" hidden="1">{"Tab1",#N/A,FALSE,"P";"Tab2",#N/A,FALSE,"P"}</definedName>
    <definedName name="eee" localSheetId="18" hidden="1">{"Tab1",#N/A,FALSE,"P";"Tab2",#N/A,FALSE,"P"}</definedName>
    <definedName name="eee" localSheetId="4" hidden="1">{"Tab1",#N/A,FALSE,"P";"Tab2",#N/A,FALSE,"P"}</definedName>
    <definedName name="eee" localSheetId="21" hidden="1">{"Tab1",#N/A,FALSE,"P";"Tab2",#N/A,FALSE,"P"}</definedName>
    <definedName name="eee" localSheetId="22" hidden="1">{"Tab1",#N/A,FALSE,"P";"Tab2",#N/A,FALSE,"P"}</definedName>
    <definedName name="eee" localSheetId="6" hidden="1">{"Tab1",#N/A,FALSE,"P";"Tab2",#N/A,FALSE,"P"}</definedName>
    <definedName name="eee" localSheetId="11" hidden="1">{"Tab1",#N/A,FALSE,"P";"Tab2",#N/A,FALSE,"P"}</definedName>
    <definedName name="eee" localSheetId="1" hidden="1">{"Tab1",#N/A,FALSE,"P";"Tab2",#N/A,FALSE,"P"}</definedName>
    <definedName name="eee" hidden="1">{"Tab1",#N/A,FALSE,"P";"Tab2",#N/A,FALSE,"P"}</definedName>
    <definedName name="EISCODE" localSheetId="13">#REF!</definedName>
    <definedName name="EISCODE" localSheetId="11">#REF!</definedName>
    <definedName name="EISCODE">#REF!</definedName>
    <definedName name="EL6M15" localSheetId="11">#REF!</definedName>
    <definedName name="EL6M15">#REF!</definedName>
    <definedName name="EL6M16" localSheetId="11">#REF!</definedName>
    <definedName name="EL6M16">#REF!</definedName>
    <definedName name="EL6M17" localSheetId="11">#REF!</definedName>
    <definedName name="EL6M17">#REF!</definedName>
    <definedName name="EL6M18" localSheetId="11">#REF!</definedName>
    <definedName name="EL6M18">#REF!</definedName>
    <definedName name="EL6M19" localSheetId="11">#REF!</definedName>
    <definedName name="EL6M19">#REF!</definedName>
    <definedName name="elect" localSheetId="13">#REF!</definedName>
    <definedName name="elect" localSheetId="11">#REF!</definedName>
    <definedName name="elect">#REF!</definedName>
    <definedName name="Emerging_HTML_AREA" localSheetId="13">#REF!</definedName>
    <definedName name="Emerging_HTML_AREA" localSheetId="11">#REF!</definedName>
    <definedName name="Emerging_HTML_AREA">#REF!</definedName>
    <definedName name="EMETEL" localSheetId="13">#REF!</definedName>
    <definedName name="EMETEL" localSheetId="11">#REF!</definedName>
    <definedName name="EMETEL">#REF!</definedName>
    <definedName name="end">#REF!</definedName>
    <definedName name="ENDA">#N/A</definedName>
    <definedName name="EONIA15" localSheetId="13">#REF!</definedName>
    <definedName name="EONIA15" localSheetId="11">#REF!</definedName>
    <definedName name="EONIA15">#REF!</definedName>
    <definedName name="EONIA16" localSheetId="11">#REF!</definedName>
    <definedName name="EONIA16">#REF!</definedName>
    <definedName name="EONIA17" localSheetId="11">#REF!</definedName>
    <definedName name="EONIA17">#REF!</definedName>
    <definedName name="EONIA18" localSheetId="11">#REF!</definedName>
    <definedName name="EONIA18">#REF!</definedName>
    <definedName name="EONIA19" localSheetId="11">#REF!</definedName>
    <definedName name="EONIA19">#REF!</definedName>
    <definedName name="EONIA20" localSheetId="11">#REF!</definedName>
    <definedName name="EONIA20">#REF!</definedName>
    <definedName name="equal_TLC" localSheetId="13">#REF!</definedName>
    <definedName name="equal_TLC" localSheetId="11">#REF!</definedName>
    <definedName name="equal_TLC">#REF!</definedName>
    <definedName name="erwr" hidden="1">#REF!</definedName>
    <definedName name="exauto">#REF!</definedName>
    <definedName name="exauto_manufacturing">#REF!</definedName>
    <definedName name="ExitWRS">#REF!</definedName>
    <definedName name="F52ac">#REF!</definedName>
    <definedName name="fdfs" localSheetId="3" hidden="1">{"Riqfin97",#N/A,FALSE,"Tran";"Riqfinpro",#N/A,FALSE,"Tran"}</definedName>
    <definedName name="fdfs" localSheetId="13" hidden="1">{"Riqfin97",#N/A,FALSE,"Tran";"Riqfinpro",#N/A,FALSE,"Tran"}</definedName>
    <definedName name="fdfs" localSheetId="4" hidden="1">{"Riqfin97",#N/A,FALSE,"Tran";"Riqfinpro",#N/A,FALSE,"Tran"}</definedName>
    <definedName name="fdfs" localSheetId="21" hidden="1">{"Riqfin97",#N/A,FALSE,"Tran";"Riqfinpro",#N/A,FALSE,"Tran"}</definedName>
    <definedName name="fdfs" localSheetId="22" hidden="1">{"Riqfin97",#N/A,FALSE,"Tran";"Riqfinpro",#N/A,FALSE,"Tran"}</definedName>
    <definedName name="fdfs" localSheetId="6" hidden="1">{"Riqfin97",#N/A,FALSE,"Tran";"Riqfinpro",#N/A,FALSE,"Tran"}</definedName>
    <definedName name="fdfs" localSheetId="11" hidden="1">{"Riqfin97",#N/A,FALSE,"Tran";"Riqfinpro",#N/A,FALSE,"Tran"}</definedName>
    <definedName name="fdfs" localSheetId="1" hidden="1">{"Riqfin97",#N/A,FALSE,"Tran";"Riqfinpro",#N/A,FALSE,"Tran"}</definedName>
    <definedName name="fdfs" hidden="1">{"Riqfin97",#N/A,FALSE,"Tran";"Riqfinpro",#N/A,FALSE,"Tran"}</definedName>
    <definedName name="ff" localSheetId="3" hidden="1">{"Tab1",#N/A,FALSE,"P";"Tab2",#N/A,FALSE,"P"}</definedName>
    <definedName name="ff" localSheetId="13" hidden="1">{"Tab1",#N/A,FALSE,"P";"Tab2",#N/A,FALSE,"P"}</definedName>
    <definedName name="ff" localSheetId="14" hidden="1">{"Tab1",#N/A,FALSE,"P";"Tab2",#N/A,FALSE,"P"}</definedName>
    <definedName name="ff" localSheetId="18" hidden="1">{"Tab1",#N/A,FALSE,"P";"Tab2",#N/A,FALSE,"P"}</definedName>
    <definedName name="ff" localSheetId="4" hidden="1">{"Tab1",#N/A,FALSE,"P";"Tab2",#N/A,FALSE,"P"}</definedName>
    <definedName name="ff" localSheetId="21" hidden="1">{"Tab1",#N/A,FALSE,"P";"Tab2",#N/A,FALSE,"P"}</definedName>
    <definedName name="ff" localSheetId="22" hidden="1">{"Tab1",#N/A,FALSE,"P";"Tab2",#N/A,FALSE,"P"}</definedName>
    <definedName name="ff" localSheetId="6" hidden="1">{"Tab1",#N/A,FALSE,"P";"Tab2",#N/A,FALSE,"P"}</definedName>
    <definedName name="ff" localSheetId="11" hidden="1">{"Tab1",#N/A,FALSE,"P";"Tab2",#N/A,FALSE,"P"}</definedName>
    <definedName name="ff" localSheetId="1" hidden="1">{"Tab1",#N/A,FALSE,"P";"Tab2",#N/A,FALSE,"P"}</definedName>
    <definedName name="ff" hidden="1">{"Tab1",#N/A,FALSE,"P";"Tab2",#N/A,FALSE,"P"}</definedName>
    <definedName name="fff" localSheetId="3" hidden="1">{"Tab1",#N/A,FALSE,"P";"Tab2",#N/A,FALSE,"P"}</definedName>
    <definedName name="fff" localSheetId="13" hidden="1">{"Tab1",#N/A,FALSE,"P";"Tab2",#N/A,FALSE,"P"}</definedName>
    <definedName name="fff" localSheetId="14" hidden="1">{"Tab1",#N/A,FALSE,"P";"Tab2",#N/A,FALSE,"P"}</definedName>
    <definedName name="fff" localSheetId="18" hidden="1">{"Tab1",#N/A,FALSE,"P";"Tab2",#N/A,FALSE,"P"}</definedName>
    <definedName name="fff" localSheetId="4" hidden="1">{"Tab1",#N/A,FALSE,"P";"Tab2",#N/A,FALSE,"P"}</definedName>
    <definedName name="fff" localSheetId="21" hidden="1">{"Tab1",#N/A,FALSE,"P";"Tab2",#N/A,FALSE,"P"}</definedName>
    <definedName name="fff" localSheetId="22" hidden="1">{"Tab1",#N/A,FALSE,"P";"Tab2",#N/A,FALSE,"P"}</definedName>
    <definedName name="fff" localSheetId="6" hidden="1">{"Tab1",#N/A,FALSE,"P";"Tab2",#N/A,FALSE,"P"}</definedName>
    <definedName name="fff" localSheetId="11" hidden="1">{"Tab1",#N/A,FALSE,"P";"Tab2",#N/A,FALSE,"P"}</definedName>
    <definedName name="fff" localSheetId="1" hidden="1">{"Tab1",#N/A,FALSE,"P";"Tab2",#N/A,FALSE,"P"}</definedName>
    <definedName name="fff" hidden="1">{"Tab1",#N/A,FALSE,"P";"Tab2",#N/A,FALSE,"P"}</definedName>
    <definedName name="ffff" localSheetId="3" hidden="1">#REF!</definedName>
    <definedName name="ffff" localSheetId="13" hidden="1">#REF!</definedName>
    <definedName name="ffff" localSheetId="4" hidden="1">#REF!</definedName>
    <definedName name="ffff" localSheetId="11" hidden="1">#REF!</definedName>
    <definedName name="ffff" hidden="1">#REF!</definedName>
    <definedName name="fgfgfgf" localSheetId="3" hidden="1">#REF!</definedName>
    <definedName name="fgfgfgf" localSheetId="13" hidden="1">#REF!</definedName>
    <definedName name="fgfgfgf" localSheetId="4" hidden="1">#REF!</definedName>
    <definedName name="fgfgfgf" localSheetId="11" hidden="1">#REF!</definedName>
    <definedName name="fgfgfgf" hidden="1">#REF!</definedName>
    <definedName name="Fig8.2a" localSheetId="13">#REF!</definedName>
    <definedName name="Fig8.2a" localSheetId="11">#REF!</definedName>
    <definedName name="Fig8.2a">#REF!</definedName>
    <definedName name="fill" hidden="1">#REF!</definedName>
    <definedName name="finan" localSheetId="13">#REF!</definedName>
    <definedName name="finan" localSheetId="11">#REF!</definedName>
    <definedName name="finan">#REF!</definedName>
    <definedName name="finan1" localSheetId="13">#REF!</definedName>
    <definedName name="finan1" localSheetId="11">#REF!</definedName>
    <definedName name="finan1">#REF!</definedName>
    <definedName name="Financing" localSheetId="3" hidden="1">{"Tab1",#N/A,FALSE,"P";"Tab2",#N/A,FALSE,"P"}</definedName>
    <definedName name="Financing" localSheetId="13" hidden="1">{"Tab1",#N/A,FALSE,"P";"Tab2",#N/A,FALSE,"P"}</definedName>
    <definedName name="Financing" localSheetId="14" hidden="1">{"Tab1",#N/A,FALSE,"P";"Tab2",#N/A,FALSE,"P"}</definedName>
    <definedName name="Financing" localSheetId="18" hidden="1">{"Tab1",#N/A,FALSE,"P";"Tab2",#N/A,FALSE,"P"}</definedName>
    <definedName name="Financing" localSheetId="4" hidden="1">{"Tab1",#N/A,FALSE,"P";"Tab2",#N/A,FALSE,"P"}</definedName>
    <definedName name="Financing" localSheetId="21" hidden="1">{"Tab1",#N/A,FALSE,"P";"Tab2",#N/A,FALSE,"P"}</definedName>
    <definedName name="Financing" localSheetId="22" hidden="1">{"Tab1",#N/A,FALSE,"P";"Tab2",#N/A,FALSE,"P"}</definedName>
    <definedName name="Financing" localSheetId="6" hidden="1">{"Tab1",#N/A,FALSE,"P";"Tab2",#N/A,FALSE,"P"}</definedName>
    <definedName name="Financing" localSheetId="11" hidden="1">{"Tab1",#N/A,FALSE,"P";"Tab2",#N/A,FALSE,"P"}</definedName>
    <definedName name="Financing" localSheetId="1" hidden="1">{"Tab1",#N/A,FALSE,"P";"Tab2",#N/A,FALSE,"P"}</definedName>
    <definedName name="Financing" hidden="1">{"Tab1",#N/A,FALSE,"P";"Tab2",#N/A,FALSE,"P"}</definedName>
    <definedName name="FISUM" localSheetId="13">#REF!</definedName>
    <definedName name="FISUM" localSheetId="11">#REF!</definedName>
    <definedName name="FISUM">#REF!</definedName>
    <definedName name="FLOPEC" localSheetId="13">#REF!</definedName>
    <definedName name="FLOPEC" localSheetId="11">#REF!</definedName>
    <definedName name="FLOPEC">#REF!</definedName>
    <definedName name="FMB" localSheetId="13">#REF!</definedName>
    <definedName name="FMB" localSheetId="11">#REF!</definedName>
    <definedName name="FMB">#REF!</definedName>
    <definedName name="FODESEC" localSheetId="13">#REF!</definedName>
    <definedName name="FODESEC" localSheetId="11">#REF!</definedName>
    <definedName name="FODESEC">#REF!</definedName>
    <definedName name="FOREXPORT">#REF!</definedName>
    <definedName name="fsd" localSheetId="3" hidden="1">#REF!</definedName>
    <definedName name="fsd" localSheetId="13" hidden="1">#REF!</definedName>
    <definedName name="fsd" localSheetId="4" hidden="1">#REF!</definedName>
    <definedName name="fsd" localSheetId="11" hidden="1">#REF!</definedName>
    <definedName name="fsd" hidden="1">#REF!</definedName>
    <definedName name="fsdfsdfasdfasdfasd" localSheetId="3" hidden="1">#REF!</definedName>
    <definedName name="fsdfsdfasdfasdfasd" localSheetId="13" hidden="1">#REF!</definedName>
    <definedName name="fsdfsdfasdfasdfasd" localSheetId="4" hidden="1">#REF!</definedName>
    <definedName name="fsdfsdfasdfasdfasd" localSheetId="11" hidden="1">#REF!</definedName>
    <definedName name="fsdfsdfasdfasdfasd" hidden="1">#REF!</definedName>
    <definedName name="FUNDOBL" localSheetId="12">#REF!</definedName>
    <definedName name="FUNDOBL" localSheetId="13">#REF!</definedName>
    <definedName name="FUNDOBL" localSheetId="15">#REF!</definedName>
    <definedName name="FUNDOBL" localSheetId="16">#REF!</definedName>
    <definedName name="FUNDOBL" localSheetId="11">#REF!</definedName>
    <definedName name="FUNDOBL">#REF!</definedName>
    <definedName name="FUNDOBLB" localSheetId="13">#REF!</definedName>
    <definedName name="FUNDOBLB" localSheetId="11">#REF!</definedName>
    <definedName name="FUNDOBLB">#REF!</definedName>
    <definedName name="g" localSheetId="13">#REF!</definedName>
    <definedName name="g" localSheetId="11">#REF!</definedName>
    <definedName name="g">#REF!</definedName>
    <definedName name="GCB" localSheetId="13">#REF!</definedName>
    <definedName name="GCB" localSheetId="11">#REF!</definedName>
    <definedName name="GCB">#REF!</definedName>
    <definedName name="GCB_NGDP">#N/A</definedName>
    <definedName name="GCEI" localSheetId="13">#REF!</definedName>
    <definedName name="GCEI" localSheetId="11">#REF!</definedName>
    <definedName name="GCEI">#REF!</definedName>
    <definedName name="GCENL" localSheetId="13">#REF!</definedName>
    <definedName name="GCENL" localSheetId="11">#REF!</definedName>
    <definedName name="GCENL">#REF!</definedName>
    <definedName name="GCND" localSheetId="13">#REF!</definedName>
    <definedName name="GCND" localSheetId="11">#REF!</definedName>
    <definedName name="GCND">#REF!</definedName>
    <definedName name="GCND_NGDP" localSheetId="13">#REF!</definedName>
    <definedName name="GCND_NGDP" localSheetId="11">#REF!</definedName>
    <definedName name="GCND_NGDP">#REF!</definedName>
    <definedName name="GCRG" localSheetId="13">#REF!</definedName>
    <definedName name="GCRG" localSheetId="11">#REF!</definedName>
    <definedName name="GCRG">#REF!</definedName>
    <definedName name="ggb">#REF!</definedName>
    <definedName name="GGB_NGDP">#N/A</definedName>
    <definedName name="ggbeu" localSheetId="13">#REF!</definedName>
    <definedName name="ggbeu" localSheetId="11">#REF!</definedName>
    <definedName name="ggbeu">#REF!</definedName>
    <definedName name="ggblg" localSheetId="13">#REF!</definedName>
    <definedName name="ggblg" localSheetId="11">#REF!</definedName>
    <definedName name="ggblg">#REF!</definedName>
    <definedName name="ggbls" localSheetId="13">#REF!</definedName>
    <definedName name="ggbls" localSheetId="11">#REF!</definedName>
    <definedName name="ggbls">#REF!</definedName>
    <definedName name="ggbss" localSheetId="13">#REF!</definedName>
    <definedName name="ggbss" localSheetId="11">#REF!</definedName>
    <definedName name="ggbss">#REF!</definedName>
    <definedName name="gge">#REF!</definedName>
    <definedName name="GGED" localSheetId="13">#REF!</definedName>
    <definedName name="GGED" localSheetId="11">#REF!</definedName>
    <definedName name="GGED">#REF!</definedName>
    <definedName name="GGEI" localSheetId="13">#REF!</definedName>
    <definedName name="GGEI" localSheetId="11">#REF!</definedName>
    <definedName name="GGEI">#REF!</definedName>
    <definedName name="GGENL" localSheetId="13">#REF!</definedName>
    <definedName name="GGENL" localSheetId="11">#REF!</definedName>
    <definedName name="GGENL">#REF!</definedName>
    <definedName name="ggg" localSheetId="3" hidden="1">{"Riqfin97",#N/A,FALSE,"Tran";"Riqfinpro",#N/A,FALSE,"Tran"}</definedName>
    <definedName name="ggg" localSheetId="13" hidden="1">{"Riqfin97",#N/A,FALSE,"Tran";"Riqfinpro",#N/A,FALSE,"Tran"}</definedName>
    <definedName name="ggg" localSheetId="14" hidden="1">{"Riqfin97",#N/A,FALSE,"Tran";"Riqfinpro",#N/A,FALSE,"Tran"}</definedName>
    <definedName name="ggg" localSheetId="18" hidden="1">{"Riqfin97",#N/A,FALSE,"Tran";"Riqfinpro",#N/A,FALSE,"Tran"}</definedName>
    <definedName name="ggg" localSheetId="4" hidden="1">{"Riqfin97",#N/A,FALSE,"Tran";"Riqfinpro",#N/A,FALSE,"Tran"}</definedName>
    <definedName name="ggg" localSheetId="21" hidden="1">{"Riqfin97",#N/A,FALSE,"Tran";"Riqfinpro",#N/A,FALSE,"Tran"}</definedName>
    <definedName name="ggg" localSheetId="22" hidden="1">{"Riqfin97",#N/A,FALSE,"Tran";"Riqfinpro",#N/A,FALSE,"Tran"}</definedName>
    <definedName name="ggg" localSheetId="6" hidden="1">{"Riqfin97",#N/A,FALSE,"Tran";"Riqfinpro",#N/A,FALSE,"Tran"}</definedName>
    <definedName name="ggg" localSheetId="11" hidden="1">{"Riqfin97",#N/A,FALSE,"Tran";"Riqfinpro",#N/A,FALSE,"Tran"}</definedName>
    <definedName name="ggg" localSheetId="1" hidden="1">{"Riqfin97",#N/A,FALSE,"Tran";"Riqfinpro",#N/A,FALSE,"Tran"}</definedName>
    <definedName name="ggg" hidden="1">{"Riqfin97",#N/A,FALSE,"Tran";"Riqfinpro",#N/A,FALSE,"Tran"}</definedName>
    <definedName name="ggggg" localSheetId="3" hidden="1">#REF!</definedName>
    <definedName name="ggggg" localSheetId="13" hidden="1">#REF!</definedName>
    <definedName name="ggggg" localSheetId="4" hidden="1">#REF!</definedName>
    <definedName name="ggggg" localSheetId="11" hidden="1">#REF!</definedName>
    <definedName name="ggggg" hidden="1">#REF!</definedName>
    <definedName name="ggggggg">#REF!</definedName>
    <definedName name="GGND" localSheetId="13">#REF!</definedName>
    <definedName name="GGND" localSheetId="11">#REF!</definedName>
    <definedName name="GGND">#REF!</definedName>
    <definedName name="ggr">#REF!</definedName>
    <definedName name="GGRG" localSheetId="13">#REF!</definedName>
    <definedName name="GGRG" localSheetId="11">#REF!</definedName>
    <definedName name="GGRG">#REF!</definedName>
    <definedName name="ghfgf" localSheetId="3" hidden="1">#REF!</definedName>
    <definedName name="ghfgf" localSheetId="13" hidden="1">#REF!</definedName>
    <definedName name="ghfgf" localSheetId="4" hidden="1">#REF!</definedName>
    <definedName name="ghfgf" localSheetId="11" hidden="1">#REF!</definedName>
    <definedName name="ghfgf" hidden="1">#REF!</definedName>
    <definedName name="gjgfgk" localSheetId="3" hidden="1">#REF!</definedName>
    <definedName name="gjgfgk" localSheetId="13" hidden="1">#REF!</definedName>
    <definedName name="gjgfgk" localSheetId="4" hidden="1">#REF!</definedName>
    <definedName name="gjgfgk" localSheetId="11" hidden="1">#REF!</definedName>
    <definedName name="gjgfgk" hidden="1">#REF!</definedName>
    <definedName name="GPee_2" localSheetId="13">#REF!</definedName>
    <definedName name="GPee_2" localSheetId="11">#REF!</definedName>
    <definedName name="GPee_2">#REF!</definedName>
    <definedName name="GPer_2" localSheetId="13">#REF!</definedName>
    <definedName name="GPer_2" localSheetId="11">#REF!</definedName>
    <definedName name="GPer_2">#REF!</definedName>
    <definedName name="Graf_66" hidden="1">#REF!</definedName>
    <definedName name="Graf_68" hidden="1">#REF!</definedName>
    <definedName name="Graf_78" hidden="1">#REF!</definedName>
    <definedName name="Graf_xx_kvoty" hidden="1">#REF!</definedName>
    <definedName name="Graf7" hidden="1">#REF!</definedName>
    <definedName name="HDP" localSheetId="13">#REF!</definedName>
    <definedName name="HDP" localSheetId="11">#REF!</definedName>
    <definedName name="HDP">#REF!</definedName>
    <definedName name="HDPn_1n" localSheetId="13">#REF!</definedName>
    <definedName name="HDPn_1n" localSheetId="14">#REF!</definedName>
    <definedName name="HDPn_1n" localSheetId="18">#REF!</definedName>
    <definedName name="HDPn_1n" localSheetId="11">#REF!</definedName>
    <definedName name="HDPn_1n">#REF!</definedName>
    <definedName name="HDPn_2" localSheetId="14">#REF!</definedName>
    <definedName name="HDPn_2" localSheetId="18">#REF!</definedName>
    <definedName name="HDPn_2" localSheetId="11">#REF!</definedName>
    <definedName name="HDPn_2">#REF!</definedName>
    <definedName name="HDPn_2n" localSheetId="14">#REF!</definedName>
    <definedName name="HDPn_2n" localSheetId="18">#REF!</definedName>
    <definedName name="HDPn_2n" localSheetId="11">#REF!</definedName>
    <definedName name="HDPn_2n">#REF!</definedName>
    <definedName name="HDPn_3" localSheetId="14">#REF!</definedName>
    <definedName name="HDPn_3" localSheetId="18">#REF!</definedName>
    <definedName name="HDPn_3" localSheetId="11">#REF!</definedName>
    <definedName name="HDPn_3">#REF!</definedName>
    <definedName name="HDPn_3n" localSheetId="14">#REF!</definedName>
    <definedName name="HDPn_3n" localSheetId="18">#REF!</definedName>
    <definedName name="HDPn_3n" localSheetId="11">#REF!</definedName>
    <definedName name="HDPn_3n">#REF!</definedName>
    <definedName name="HDPn_4" localSheetId="14">#REF!</definedName>
    <definedName name="HDPn_4" localSheetId="18">#REF!</definedName>
    <definedName name="HDPn_4" localSheetId="11">#REF!</definedName>
    <definedName name="HDPn_4">#REF!</definedName>
    <definedName name="HDPn_4n" localSheetId="14">#REF!</definedName>
    <definedName name="HDPn_4n" localSheetId="18">#REF!</definedName>
    <definedName name="HDPn_4n" localSheetId="11">#REF!</definedName>
    <definedName name="HDPn_4n">#REF!</definedName>
    <definedName name="HDPn_5" localSheetId="14">#REF!</definedName>
    <definedName name="HDPn_5" localSheetId="18">#REF!</definedName>
    <definedName name="HDPn_5" localSheetId="11">#REF!</definedName>
    <definedName name="HDPn_5">#REF!</definedName>
    <definedName name="HDPn_5n" localSheetId="14">#REF!</definedName>
    <definedName name="HDPn_5n" localSheetId="18">#REF!</definedName>
    <definedName name="HDPn_5n" localSheetId="11">#REF!</definedName>
    <definedName name="HDPn_5n">#REF!</definedName>
    <definedName name="HDPn_6" localSheetId="14">#REF!</definedName>
    <definedName name="HDPn_6" localSheetId="18">#REF!</definedName>
    <definedName name="HDPn_6" localSheetId="11">#REF!</definedName>
    <definedName name="HDPn_6">#REF!</definedName>
    <definedName name="HDPn_6n" localSheetId="14">#REF!</definedName>
    <definedName name="HDPn_6n" localSheetId="18">#REF!</definedName>
    <definedName name="HDPn_6n" localSheetId="11">#REF!</definedName>
    <definedName name="HDPn_6n">#REF!</definedName>
    <definedName name="HDPnbk_2" localSheetId="14">#REF!</definedName>
    <definedName name="HDPnbk_2" localSheetId="18">#REF!</definedName>
    <definedName name="HDPnbk_2" localSheetId="11">#REF!</definedName>
    <definedName name="HDPnbk_2">#REF!</definedName>
    <definedName name="HDPnbk_2n" localSheetId="14">#REF!</definedName>
    <definedName name="HDPnbk_2n" localSheetId="18">#REF!</definedName>
    <definedName name="HDPnbk_2n" localSheetId="11">#REF!</definedName>
    <definedName name="HDPnbk_2n">#REF!</definedName>
    <definedName name="HDPnbk_3" localSheetId="14">#REF!</definedName>
    <definedName name="HDPnbk_3" localSheetId="18">#REF!</definedName>
    <definedName name="HDPnbk_3" localSheetId="11">#REF!</definedName>
    <definedName name="HDPnbk_3">#REF!</definedName>
    <definedName name="HDPnbk_3n" localSheetId="14">#REF!</definedName>
    <definedName name="HDPnbk_3n" localSheetId="18">#REF!</definedName>
    <definedName name="HDPnbk_3n" localSheetId="11">#REF!</definedName>
    <definedName name="HDPnbk_3n">#REF!</definedName>
    <definedName name="HDPnbk_4" localSheetId="14">#REF!</definedName>
    <definedName name="HDPnbk_4" localSheetId="18">#REF!</definedName>
    <definedName name="HDPnbk_4" localSheetId="11">#REF!</definedName>
    <definedName name="HDPnbk_4">#REF!</definedName>
    <definedName name="HDPnbk_4n" localSheetId="14">#REF!</definedName>
    <definedName name="HDPnbk_4n" localSheetId="18">#REF!</definedName>
    <definedName name="HDPnbk_4n" localSheetId="11">#REF!</definedName>
    <definedName name="HDPnbk_4n">#REF!</definedName>
    <definedName name="HDPnbk_5" localSheetId="14">#REF!</definedName>
    <definedName name="HDPnbk_5" localSheetId="18">#REF!</definedName>
    <definedName name="HDPnbk_5" localSheetId="11">#REF!</definedName>
    <definedName name="HDPnbk_5">#REF!</definedName>
    <definedName name="HDPnbk_5n" localSheetId="14">#REF!</definedName>
    <definedName name="HDPnbk_5n" localSheetId="18">#REF!</definedName>
    <definedName name="HDPnbk_5n" localSheetId="11">#REF!</definedName>
    <definedName name="HDPnbk_5n">#REF!</definedName>
    <definedName name="HDPnbk_6" localSheetId="14">#REF!</definedName>
    <definedName name="HDPnbk_6" localSheetId="18">#REF!</definedName>
    <definedName name="HDPnbk_6" localSheetId="11">#REF!</definedName>
    <definedName name="HDPnbk_6">#REF!</definedName>
    <definedName name="HDPnbk_6n" localSheetId="14">#REF!</definedName>
    <definedName name="HDPnbk_6n" localSheetId="18">#REF!</definedName>
    <definedName name="HDPnbk_6n" localSheetId="11">#REF!</definedName>
    <definedName name="HDPnbk_6n">#REF!</definedName>
    <definedName name="HDPr_2" localSheetId="14">#REF!</definedName>
    <definedName name="HDPr_2" localSheetId="18">#REF!</definedName>
    <definedName name="HDPr_2" localSheetId="11">#REF!</definedName>
    <definedName name="HDPr_2">#REF!</definedName>
    <definedName name="HDPr_2n" localSheetId="14">#REF!</definedName>
    <definedName name="HDPr_2n" localSheetId="18">#REF!</definedName>
    <definedName name="HDPr_2n" localSheetId="11">#REF!</definedName>
    <definedName name="HDPr_2n">#REF!</definedName>
    <definedName name="HDPr_3" localSheetId="14">#REF!</definedName>
    <definedName name="HDPr_3" localSheetId="18">#REF!</definedName>
    <definedName name="HDPr_3" localSheetId="11">#REF!</definedName>
    <definedName name="HDPr_3">#REF!</definedName>
    <definedName name="HDPr_3n" localSheetId="14">#REF!</definedName>
    <definedName name="HDPr_3n" localSheetId="18">#REF!</definedName>
    <definedName name="HDPr_3n" localSheetId="11">#REF!</definedName>
    <definedName name="HDPr_3n">#REF!</definedName>
    <definedName name="HDPr_4" localSheetId="14">#REF!</definedName>
    <definedName name="HDPr_4" localSheetId="18">#REF!</definedName>
    <definedName name="HDPr_4" localSheetId="11">#REF!</definedName>
    <definedName name="HDPr_4">#REF!</definedName>
    <definedName name="HDPr_4n" localSheetId="14">#REF!</definedName>
    <definedName name="HDPr_4n" localSheetId="18">#REF!</definedName>
    <definedName name="HDPr_4n" localSheetId="11">#REF!</definedName>
    <definedName name="HDPr_4n">#REF!</definedName>
    <definedName name="HDPr_5" localSheetId="14">#REF!</definedName>
    <definedName name="HDPr_5" localSheetId="18">#REF!</definedName>
    <definedName name="HDPr_5" localSheetId="11">#REF!</definedName>
    <definedName name="HDPr_5">#REF!</definedName>
    <definedName name="HDPr_5n" localSheetId="14">#REF!</definedName>
    <definedName name="HDPr_5n" localSheetId="18">#REF!</definedName>
    <definedName name="HDPr_5n" localSheetId="11">#REF!</definedName>
    <definedName name="HDPr_5n">#REF!</definedName>
    <definedName name="HDPr_6" localSheetId="14">#REF!</definedName>
    <definedName name="HDPr_6" localSheetId="18">#REF!</definedName>
    <definedName name="HDPr_6" localSheetId="11">#REF!</definedName>
    <definedName name="HDPr_6">#REF!</definedName>
    <definedName name="HDPr_6n" localSheetId="14">#REF!</definedName>
    <definedName name="HDPr_6n" localSheetId="18">#REF!</definedName>
    <definedName name="HDPr_6n" localSheetId="11">#REF!</definedName>
    <definedName name="HDPr_6n">#REF!</definedName>
    <definedName name="help" localSheetId="3" hidden="1">#REF!</definedName>
    <definedName name="help" localSheetId="13" hidden="1">#REF!</definedName>
    <definedName name="help" localSheetId="4" hidden="1">#REF!</definedName>
    <definedName name="help" localSheetId="11" hidden="1">#REF!</definedName>
    <definedName name="help" hidden="1">#REF!</definedName>
    <definedName name="hgfd" localSheetId="3" hidden="1">{#N/A,#N/A,FALSE,"I";#N/A,#N/A,FALSE,"J";#N/A,#N/A,FALSE,"K";#N/A,#N/A,FALSE,"L";#N/A,#N/A,FALSE,"M";#N/A,#N/A,FALSE,"N";#N/A,#N/A,FALSE,"O"}</definedName>
    <definedName name="hgfd" localSheetId="13" hidden="1">{#N/A,#N/A,FALSE,"I";#N/A,#N/A,FALSE,"J";#N/A,#N/A,FALSE,"K";#N/A,#N/A,FALSE,"L";#N/A,#N/A,FALSE,"M";#N/A,#N/A,FALSE,"N";#N/A,#N/A,FALSE,"O"}</definedName>
    <definedName name="hgfd" localSheetId="4" hidden="1">{#N/A,#N/A,FALSE,"I";#N/A,#N/A,FALSE,"J";#N/A,#N/A,FALSE,"K";#N/A,#N/A,FALSE,"L";#N/A,#N/A,FALSE,"M";#N/A,#N/A,FALSE,"N";#N/A,#N/A,FALSE,"O"}</definedName>
    <definedName name="hgfd" localSheetId="21" hidden="1">{#N/A,#N/A,FALSE,"I";#N/A,#N/A,FALSE,"J";#N/A,#N/A,FALSE,"K";#N/A,#N/A,FALSE,"L";#N/A,#N/A,FALSE,"M";#N/A,#N/A,FALSE,"N";#N/A,#N/A,FALSE,"O"}</definedName>
    <definedName name="hgfd" localSheetId="22" hidden="1">{#N/A,#N/A,FALSE,"I";#N/A,#N/A,FALSE,"J";#N/A,#N/A,FALSE,"K";#N/A,#N/A,FALSE,"L";#N/A,#N/A,FALSE,"M";#N/A,#N/A,FALSE,"N";#N/A,#N/A,FALSE,"O"}</definedName>
    <definedName name="hgfd" localSheetId="6" hidden="1">{#N/A,#N/A,FALSE,"I";#N/A,#N/A,FALSE,"J";#N/A,#N/A,FALSE,"K";#N/A,#N/A,FALSE,"L";#N/A,#N/A,FALSE,"M";#N/A,#N/A,FALSE,"N";#N/A,#N/A,FALSE,"O"}</definedName>
    <definedName name="hgfd" localSheetId="11" hidden="1">{#N/A,#N/A,FALSE,"I";#N/A,#N/A,FALSE,"J";#N/A,#N/A,FALSE,"K";#N/A,#N/A,FALSE,"L";#N/A,#N/A,FALSE,"M";#N/A,#N/A,FALSE,"N";#N/A,#N/A,FALSE,"O"}</definedName>
    <definedName name="hgfd" hidden="1">{#N/A,#N/A,FALSE,"I";#N/A,#N/A,FALSE,"J";#N/A,#N/A,FALSE,"K";#N/A,#N/A,FALSE,"L";#N/A,#N/A,FALSE,"M";#N/A,#N/A,FALSE,"N";#N/A,#N/A,FALSE,"O"}</definedName>
    <definedName name="hhh" localSheetId="3" hidden="1">#REF!</definedName>
    <definedName name="hhh" localSheetId="13" hidden="1">#REF!</definedName>
    <definedName name="hhh" localSheetId="4" hidden="1">#REF!</definedName>
    <definedName name="hhh" localSheetId="11" hidden="1">#REF!</definedName>
    <definedName name="hhh" hidden="1">#REF!</definedName>
    <definedName name="hhhhhhh">#REF!</definedName>
    <definedName name="hjjh" localSheetId="3" hidden="1">#REF!</definedName>
    <definedName name="hjjh" localSheetId="13" hidden="1">#REF!</definedName>
    <definedName name="hjjh" localSheetId="4" hidden="1">#REF!</definedName>
    <definedName name="hjjh" localSheetId="11" hidden="1">#REF!</definedName>
    <definedName name="hjjh" hidden="1">#REF!</definedName>
    <definedName name="HTML_CodePage" hidden="1">1252</definedName>
    <definedName name="HTML_Control" localSheetId="3" hidden="1">{"'Resources'!$A$1:$W$34","'Balance Sheet'!$A$1:$W$58","'SFD'!$A$1:$J$52"}</definedName>
    <definedName name="HTML_Control" localSheetId="13" hidden="1">{"'Resources'!$A$1:$W$34","'Balance Sheet'!$A$1:$W$58","'SFD'!$A$1:$J$52"}</definedName>
    <definedName name="HTML_Control" localSheetId="4" hidden="1">{"'Resources'!$A$1:$W$34","'Balance Sheet'!$A$1:$W$58","'SFD'!$A$1:$J$52"}</definedName>
    <definedName name="HTML_Control" localSheetId="21" hidden="1">{"'Resources'!$A$1:$W$34","'Balance Sheet'!$A$1:$W$58","'SFD'!$A$1:$J$52"}</definedName>
    <definedName name="HTML_Control" localSheetId="22" hidden="1">{"'Resources'!$A$1:$W$34","'Balance Sheet'!$A$1:$W$58","'SFD'!$A$1:$J$52"}</definedName>
    <definedName name="HTML_Control" localSheetId="6" hidden="1">{"'Resources'!$A$1:$W$34","'Balance Sheet'!$A$1:$W$58","'SFD'!$A$1:$J$52"}</definedName>
    <definedName name="HTML_Control" localSheetId="11" hidden="1">{"'Resources'!$A$1:$W$34","'Balance Sheet'!$A$1:$W$58","'SFD'!$A$1:$J$52"}</definedName>
    <definedName name="HTML_Control" hidden="1">{"'Resources'!$A$1:$W$34","'Balance Sheet'!$A$1:$W$58","'SFD'!$A$1:$J$52"}</definedName>
    <definedName name="HTML_Description" hidden="1">""</definedName>
    <definedName name="HTML_Email" hidden="1">""</definedName>
    <definedName name="HTML_Header" hidden="1">"Balance Sheet"</definedName>
    <definedName name="HTML_LastUpdate" hidden="1">"11/14/97"</definedName>
    <definedName name="HTML_LineAfter" hidden="1">FALSE</definedName>
    <definedName name="HTML_LineBefore" hidden="1">FALSE</definedName>
    <definedName name="HTML_Name" hidden="1">"Frank M. Meek"</definedName>
    <definedName name="HTML_OBDlg2" hidden="1">TRUE</definedName>
    <definedName name="HTML_OBDlg4" hidden="1">TRUE</definedName>
    <definedName name="HTML_OS" hidden="1">0</definedName>
    <definedName name="HTML_PathFile" hidden="1">"Q:\DATA\AR\98FYFS\SEPT97\ESAF\esafadmfsHL.htm"</definedName>
    <definedName name="HTML_Title" hidden="1">"ADMFS97HTMLlinks"</definedName>
    <definedName name="CHART" localSheetId="13">#REF!</definedName>
    <definedName name="CHART" localSheetId="11">#REF!</definedName>
    <definedName name="CHART">#REF!</definedName>
    <definedName name="chart4" localSheetId="3" hidden="1">{#N/A,#N/A,FALSE,"CB";#N/A,#N/A,FALSE,"CMB";#N/A,#N/A,FALSE,"NBFI"}</definedName>
    <definedName name="chart4" localSheetId="13" hidden="1">{#N/A,#N/A,FALSE,"CB";#N/A,#N/A,FALSE,"CMB";#N/A,#N/A,FALSE,"NBFI"}</definedName>
    <definedName name="chart4" localSheetId="4" hidden="1">{#N/A,#N/A,FALSE,"CB";#N/A,#N/A,FALSE,"CMB";#N/A,#N/A,FALSE,"NBFI"}</definedName>
    <definedName name="chart4" localSheetId="21" hidden="1">{#N/A,#N/A,FALSE,"CB";#N/A,#N/A,FALSE,"CMB";#N/A,#N/A,FALSE,"NBFI"}</definedName>
    <definedName name="chart4" localSheetId="22" hidden="1">{#N/A,#N/A,FALSE,"CB";#N/A,#N/A,FALSE,"CMB";#N/A,#N/A,FALSE,"NBFI"}</definedName>
    <definedName name="chart4" localSheetId="6" hidden="1">{#N/A,#N/A,FALSE,"CB";#N/A,#N/A,FALSE,"CMB";#N/A,#N/A,FALSE,"NBFI"}</definedName>
    <definedName name="chart4" localSheetId="11" hidden="1">{#N/A,#N/A,FALSE,"CB";#N/A,#N/A,FALSE,"CMB";#N/A,#N/A,FALSE,"NBFI"}</definedName>
    <definedName name="chart4" hidden="1">{#N/A,#N/A,FALSE,"CB";#N/A,#N/A,FALSE,"CMB";#N/A,#N/A,FALSE,"NBFI"}</definedName>
    <definedName name="CHILE" localSheetId="13">#REF!</definedName>
    <definedName name="CHILE" localSheetId="11">#REF!</definedName>
    <definedName name="CHILE">#REF!</definedName>
    <definedName name="CHK" localSheetId="13">#REF!</definedName>
    <definedName name="CHK" localSheetId="11">#REF!</definedName>
    <definedName name="CHK">#REF!</definedName>
    <definedName name="i" localSheetId="13">#REF!</definedName>
    <definedName name="i" localSheetId="11">#REF!</definedName>
    <definedName name="i">#REF!</definedName>
    <definedName name="IESS" localSheetId="13">#REF!</definedName>
    <definedName name="IESS" localSheetId="11">#REF!</definedName>
    <definedName name="IESS">#REF!</definedName>
    <definedName name="ii" localSheetId="3" hidden="1">{"Tab1",#N/A,FALSE,"P";"Tab2",#N/A,FALSE,"P"}</definedName>
    <definedName name="ii" localSheetId="13" hidden="1">{"Tab1",#N/A,FALSE,"P";"Tab2",#N/A,FALSE,"P"}</definedName>
    <definedName name="ii" localSheetId="14" hidden="1">{"Tab1",#N/A,FALSE,"P";"Tab2",#N/A,FALSE,"P"}</definedName>
    <definedName name="ii" localSheetId="18" hidden="1">{"Tab1",#N/A,FALSE,"P";"Tab2",#N/A,FALSE,"P"}</definedName>
    <definedName name="ii" localSheetId="4" hidden="1">{"Tab1",#N/A,FALSE,"P";"Tab2",#N/A,FALSE,"P"}</definedName>
    <definedName name="ii" localSheetId="21" hidden="1">{"Tab1",#N/A,FALSE,"P";"Tab2",#N/A,FALSE,"P"}</definedName>
    <definedName name="ii" localSheetId="22" hidden="1">{"Tab1",#N/A,FALSE,"P";"Tab2",#N/A,FALSE,"P"}</definedName>
    <definedName name="ii" localSheetId="6" hidden="1">{"Tab1",#N/A,FALSE,"P";"Tab2",#N/A,FALSE,"P"}</definedName>
    <definedName name="ii" localSheetId="11" hidden="1">{"Tab1",#N/A,FALSE,"P";"Tab2",#N/A,FALSE,"P"}</definedName>
    <definedName name="ii" localSheetId="1" hidden="1">{"Tab1",#N/A,FALSE,"P";"Tab2",#N/A,FALSE,"P"}</definedName>
    <definedName name="ii" hidden="1">{"Tab1",#N/A,FALSE,"P";"Tab2",#N/A,FALSE,"P"}</definedName>
    <definedName name="II_pilier_2" localSheetId="13">#REF!</definedName>
    <definedName name="II_pilier_2" localSheetId="11">#REF!</definedName>
    <definedName name="II_pilier_2">#REF!</definedName>
    <definedName name="II_pillar_figure" localSheetId="13">#REF!</definedName>
    <definedName name="II_pillar_figure" localSheetId="11">#REF!</definedName>
    <definedName name="II_pillar_figure">#REF!</definedName>
    <definedName name="ima" localSheetId="13">#REF!</definedName>
    <definedName name="ima" localSheetId="11">#REF!</definedName>
    <definedName name="ima">#REF!</definedName>
    <definedName name="IMPn_2" localSheetId="14">#REF!</definedName>
    <definedName name="IMPn_2" localSheetId="18">#REF!</definedName>
    <definedName name="IMPn_2" localSheetId="11">#REF!</definedName>
    <definedName name="IMPn_2">#REF!</definedName>
    <definedName name="IMPn_2n" localSheetId="14">#REF!</definedName>
    <definedName name="IMPn_2n" localSheetId="18">#REF!</definedName>
    <definedName name="IMPn_2n" localSheetId="11">#REF!</definedName>
    <definedName name="IMPn_2n">#REF!</definedName>
    <definedName name="IMPn_3" localSheetId="14">#REF!</definedName>
    <definedName name="IMPn_3" localSheetId="18">#REF!</definedName>
    <definedName name="IMPn_3" localSheetId="11">#REF!</definedName>
    <definedName name="IMPn_3">#REF!</definedName>
    <definedName name="IMPn_3n" localSheetId="14">#REF!</definedName>
    <definedName name="IMPn_3n" localSheetId="18">#REF!</definedName>
    <definedName name="IMPn_3n" localSheetId="11">#REF!</definedName>
    <definedName name="IMPn_3n">#REF!</definedName>
    <definedName name="IMPn_4" localSheetId="14">#REF!</definedName>
    <definedName name="IMPn_4" localSheetId="18">#REF!</definedName>
    <definedName name="IMPn_4" localSheetId="11">#REF!</definedName>
    <definedName name="IMPn_4">#REF!</definedName>
    <definedName name="IMPn_4n" localSheetId="14">#REF!</definedName>
    <definedName name="IMPn_4n" localSheetId="18">#REF!</definedName>
    <definedName name="IMPn_4n" localSheetId="11">#REF!</definedName>
    <definedName name="IMPn_4n">#REF!</definedName>
    <definedName name="IMPn_5" localSheetId="14">#REF!</definedName>
    <definedName name="IMPn_5" localSheetId="18">#REF!</definedName>
    <definedName name="IMPn_5" localSheetId="11">#REF!</definedName>
    <definedName name="IMPn_5">#REF!</definedName>
    <definedName name="IMPn_5n" localSheetId="14">#REF!</definedName>
    <definedName name="IMPn_5n" localSheetId="18">#REF!</definedName>
    <definedName name="IMPn_5n" localSheetId="11">#REF!</definedName>
    <definedName name="IMPn_5n">#REF!</definedName>
    <definedName name="IMPn_6" localSheetId="14">#REF!</definedName>
    <definedName name="IMPn_6" localSheetId="18">#REF!</definedName>
    <definedName name="IMPn_6" localSheetId="11">#REF!</definedName>
    <definedName name="IMPn_6">#REF!</definedName>
    <definedName name="IMPn_6n" localSheetId="14">#REF!</definedName>
    <definedName name="IMPn_6n" localSheetId="18">#REF!</definedName>
    <definedName name="IMPn_6n" localSheetId="11">#REF!</definedName>
    <definedName name="IMPn_6n">#REF!</definedName>
    <definedName name="IN1_" localSheetId="13">#REF!</definedName>
    <definedName name="IN1_" localSheetId="11">#REF!</definedName>
    <definedName name="IN1_">#REF!</definedName>
    <definedName name="IN2_" localSheetId="13">#REF!</definedName>
    <definedName name="IN2_" localSheetId="11">#REF!</definedName>
    <definedName name="IN2_">#REF!</definedName>
    <definedName name="INB">#REF!</definedName>
    <definedName name="INC">#REF!</definedName>
    <definedName name="ind" localSheetId="13">#REF!</definedName>
    <definedName name="ind" localSheetId="11">#REF!</definedName>
    <definedName name="ind">#REF!</definedName>
    <definedName name="INDGRAPH">#REF!</definedName>
    <definedName name="INDTABLE">#REF!</definedName>
    <definedName name="INDUSTRY">#REF!</definedName>
    <definedName name="INECEL" localSheetId="13">#REF!</definedName>
    <definedName name="INECEL" localSheetId="11">#REF!</definedName>
    <definedName name="INECEL">#REF!</definedName>
    <definedName name="inflation" localSheetId="3" hidden="1">#REF!</definedName>
    <definedName name="inflation" localSheetId="13" hidden="1">#REF!</definedName>
    <definedName name="inflation" localSheetId="14" hidden="1">#REF!</definedName>
    <definedName name="inflation" localSheetId="18" hidden="1">#REF!</definedName>
    <definedName name="inflation" localSheetId="4" hidden="1">#REF!</definedName>
    <definedName name="inflation" localSheetId="11" hidden="1">#REF!</definedName>
    <definedName name="inflation" hidden="1">#REF!</definedName>
    <definedName name="INPUT_2" localSheetId="12">#REF!</definedName>
    <definedName name="INPUT_2" localSheetId="13">#REF!</definedName>
    <definedName name="INPUT_2" localSheetId="15">#REF!</definedName>
    <definedName name="INPUT_2" localSheetId="16">#REF!</definedName>
    <definedName name="INPUT_2" localSheetId="11">#REF!</definedName>
    <definedName name="INPUT_2">#REF!</definedName>
    <definedName name="INPUT_4" localSheetId="12">#REF!</definedName>
    <definedName name="INPUT_4" localSheetId="13">#REF!</definedName>
    <definedName name="INPUT_4" localSheetId="15">#REF!</definedName>
    <definedName name="INPUT_4" localSheetId="16">#REF!</definedName>
    <definedName name="INPUT_4" localSheetId="11">#REF!</definedName>
    <definedName name="INPUT_4">#REF!</definedName>
    <definedName name="IPee_2" localSheetId="12">#REF!</definedName>
    <definedName name="IPee_2" localSheetId="13">#REF!</definedName>
    <definedName name="IPee_2" localSheetId="15">#REF!</definedName>
    <definedName name="IPee_2" localSheetId="16">#REF!</definedName>
    <definedName name="IPee_2" localSheetId="11">#REF!</definedName>
    <definedName name="IPee_2">#REF!</definedName>
    <definedName name="IPer_2" localSheetId="13">#REF!</definedName>
    <definedName name="IPer_2" localSheetId="11">#REF!</definedName>
    <definedName name="IPer_2">#REF!</definedName>
    <definedName name="IPROD">#REF!</definedName>
    <definedName name="IT" localSheetId="13">#REF!</definedName>
    <definedName name="IT" localSheetId="11">#REF!</definedName>
    <definedName name="IT">#REF!</definedName>
    <definedName name="IT_2" localSheetId="13">#REF!</definedName>
    <definedName name="IT_2" localSheetId="11">#REF!</definedName>
    <definedName name="IT_2">#REF!</definedName>
    <definedName name="IT_2_bracket_2" localSheetId="13">#REF!</definedName>
    <definedName name="IT_2_bracket_2" localSheetId="11">#REF!</definedName>
    <definedName name="IT_2_bracket_2">#REF!</definedName>
    <definedName name="jhgf" localSheetId="3" hidden="1">{"MONA",#N/A,FALSE,"S"}</definedName>
    <definedName name="jhgf" localSheetId="13" hidden="1">{"MONA",#N/A,FALSE,"S"}</definedName>
    <definedName name="jhgf" localSheetId="4" hidden="1">{"MONA",#N/A,FALSE,"S"}</definedName>
    <definedName name="jhgf" localSheetId="21" hidden="1">{"MONA",#N/A,FALSE,"S"}</definedName>
    <definedName name="jhgf" localSheetId="22" hidden="1">{"MONA",#N/A,FALSE,"S"}</definedName>
    <definedName name="jhgf" localSheetId="6" hidden="1">{"MONA",#N/A,FALSE,"S"}</definedName>
    <definedName name="jhgf" localSheetId="11" hidden="1">{"MONA",#N/A,FALSE,"S"}</definedName>
    <definedName name="jhgf" hidden="1">{"MONA",#N/A,FALSE,"S"}</definedName>
    <definedName name="jhhhg" localSheetId="3" hidden="1">#REF!</definedName>
    <definedName name="jhhhg" localSheetId="13" hidden="1">#REF!</definedName>
    <definedName name="jhhhg" localSheetId="4" hidden="1">#REF!</definedName>
    <definedName name="jhhhg" localSheetId="11" hidden="1">#REF!</definedName>
    <definedName name="jhhhg" hidden="1">#REF!</definedName>
    <definedName name="jj" localSheetId="3" hidden="1">{"Riqfin97",#N/A,FALSE,"Tran";"Riqfinpro",#N/A,FALSE,"Tran"}</definedName>
    <definedName name="jj" localSheetId="13" hidden="1">{"Riqfin97",#N/A,FALSE,"Tran";"Riqfinpro",#N/A,FALSE,"Tran"}</definedName>
    <definedName name="jj" localSheetId="14" hidden="1">{"Riqfin97",#N/A,FALSE,"Tran";"Riqfinpro",#N/A,FALSE,"Tran"}</definedName>
    <definedName name="jj" localSheetId="18" hidden="1">{"Riqfin97",#N/A,FALSE,"Tran";"Riqfinpro",#N/A,FALSE,"Tran"}</definedName>
    <definedName name="jj" localSheetId="4" hidden="1">{"Riqfin97",#N/A,FALSE,"Tran";"Riqfinpro",#N/A,FALSE,"Tran"}</definedName>
    <definedName name="jj" localSheetId="21" hidden="1">{"Riqfin97",#N/A,FALSE,"Tran";"Riqfinpro",#N/A,FALSE,"Tran"}</definedName>
    <definedName name="jj" localSheetId="22" hidden="1">{"Riqfin97",#N/A,FALSE,"Tran";"Riqfinpro",#N/A,FALSE,"Tran"}</definedName>
    <definedName name="jj" localSheetId="6" hidden="1">{"Riqfin97",#N/A,FALSE,"Tran";"Riqfinpro",#N/A,FALSE,"Tran"}</definedName>
    <definedName name="jj" localSheetId="11" hidden="1">{"Riqfin97",#N/A,FALSE,"Tran";"Riqfinpro",#N/A,FALSE,"Tran"}</definedName>
    <definedName name="jj" localSheetId="1" hidden="1">{"Riqfin97",#N/A,FALSE,"Tran";"Riqfinpro",#N/A,FALSE,"Tran"}</definedName>
    <definedName name="jj" hidden="1">{"Riqfin97",#N/A,FALSE,"Tran";"Riqfinpro",#N/A,FALSE,"Tran"}</definedName>
    <definedName name="jjj" localSheetId="3" hidden="1">#REF!</definedName>
    <definedName name="jjj" localSheetId="13" hidden="1">#REF!</definedName>
    <definedName name="jjj" localSheetId="4" hidden="1">#REF!</definedName>
    <definedName name="jjj" localSheetId="11" hidden="1">#REF!</definedName>
    <definedName name="jjj" hidden="1">#REF!</definedName>
    <definedName name="jjjjjj" localSheetId="3" hidden="1">#REF!</definedName>
    <definedName name="jjjjjj" localSheetId="13" hidden="1">#REF!</definedName>
    <definedName name="jjjjjj" localSheetId="4" hidden="1">#REF!</definedName>
    <definedName name="jjjjjj" localSheetId="11" hidden="1">#REF!</definedName>
    <definedName name="jjjjjj" hidden="1">#REF!</definedName>
    <definedName name="kapr16" localSheetId="11">#REF!</definedName>
    <definedName name="kapr16">#REF!</definedName>
    <definedName name="kapr17" localSheetId="11">#REF!</definedName>
    <definedName name="kapr17">#REF!</definedName>
    <definedName name="kapr18" localSheetId="11">#REF!</definedName>
    <definedName name="kapr18">#REF!</definedName>
    <definedName name="kapr19" localSheetId="11">#REF!</definedName>
    <definedName name="kapr19">#REF!</definedName>
    <definedName name="kapr20" localSheetId="11">#REF!</definedName>
    <definedName name="kapr20">#REF!</definedName>
    <definedName name="kapr21" localSheetId="11">#REF!</definedName>
    <definedName name="kapr21">#REF!</definedName>
    <definedName name="kaug16" localSheetId="11">#REF!</definedName>
    <definedName name="kaug16">#REF!</definedName>
    <definedName name="kaug17" localSheetId="11">#REF!</definedName>
    <definedName name="kaug17">#REF!</definedName>
    <definedName name="kaug18" localSheetId="11">#REF!</definedName>
    <definedName name="kaug18">#REF!</definedName>
    <definedName name="kaug19" localSheetId="11">#REF!</definedName>
    <definedName name="kaug19">#REF!</definedName>
    <definedName name="kaug20" localSheetId="11">#REF!</definedName>
    <definedName name="kaug20">#REF!</definedName>
    <definedName name="kaug21" localSheetId="11">#REF!</definedName>
    <definedName name="kaug21">#REF!</definedName>
    <definedName name="kdec16" localSheetId="11">#REF!</definedName>
    <definedName name="kdec16">#REF!</definedName>
    <definedName name="kdec17" localSheetId="11">#REF!</definedName>
    <definedName name="kdec17">#REF!</definedName>
    <definedName name="kdec18" localSheetId="11">#REF!</definedName>
    <definedName name="kdec18">#REF!</definedName>
    <definedName name="kdec19" localSheetId="11">#REF!</definedName>
    <definedName name="kdec19">#REF!</definedName>
    <definedName name="kdec20" localSheetId="11">#REF!</definedName>
    <definedName name="kdec20">#REF!</definedName>
    <definedName name="kdec21" localSheetId="11">#REF!</definedName>
    <definedName name="kdec21">#REF!</definedName>
    <definedName name="kfeb16" localSheetId="11">#REF!</definedName>
    <definedName name="kfeb16">#REF!</definedName>
    <definedName name="kfeb17" localSheetId="11">#REF!</definedName>
    <definedName name="kfeb17">#REF!</definedName>
    <definedName name="kfeb18" localSheetId="11">#REF!</definedName>
    <definedName name="kfeb18">#REF!</definedName>
    <definedName name="kfeb19" localSheetId="11">#REF!</definedName>
    <definedName name="kfeb19">#REF!</definedName>
    <definedName name="kfeb20" localSheetId="11">#REF!</definedName>
    <definedName name="kfeb20">#REF!</definedName>
    <definedName name="kfeb21" localSheetId="11">#REF!</definedName>
    <definedName name="kfeb21">#REF!</definedName>
    <definedName name="kjan19" localSheetId="11">#REF!</definedName>
    <definedName name="kjan19">#REF!</definedName>
    <definedName name="kjan20" localSheetId="11">#REF!</definedName>
    <definedName name="kjan20">#REF!</definedName>
    <definedName name="kjan21" localSheetId="11">#REF!</definedName>
    <definedName name="kjan21">#REF!</definedName>
    <definedName name="kjg" localSheetId="3" hidden="1">{#N/A,#N/A,FALSE,"SimInp1";#N/A,#N/A,FALSE,"SimInp2";#N/A,#N/A,FALSE,"SimOut1";#N/A,#N/A,FALSE,"SimOut2";#N/A,#N/A,FALSE,"SimOut3";#N/A,#N/A,FALSE,"SimOut4";#N/A,#N/A,FALSE,"SimOut5"}</definedName>
    <definedName name="kjg" localSheetId="13" hidden="1">{#N/A,#N/A,FALSE,"SimInp1";#N/A,#N/A,FALSE,"SimInp2";#N/A,#N/A,FALSE,"SimOut1";#N/A,#N/A,FALSE,"SimOut2";#N/A,#N/A,FALSE,"SimOut3";#N/A,#N/A,FALSE,"SimOut4";#N/A,#N/A,FALSE,"SimOut5"}</definedName>
    <definedName name="kjg" localSheetId="4" hidden="1">{#N/A,#N/A,FALSE,"SimInp1";#N/A,#N/A,FALSE,"SimInp2";#N/A,#N/A,FALSE,"SimOut1";#N/A,#N/A,FALSE,"SimOut2";#N/A,#N/A,FALSE,"SimOut3";#N/A,#N/A,FALSE,"SimOut4";#N/A,#N/A,FALSE,"SimOut5"}</definedName>
    <definedName name="kjg" localSheetId="21" hidden="1">{#N/A,#N/A,FALSE,"SimInp1";#N/A,#N/A,FALSE,"SimInp2";#N/A,#N/A,FALSE,"SimOut1";#N/A,#N/A,FALSE,"SimOut2";#N/A,#N/A,FALSE,"SimOut3";#N/A,#N/A,FALSE,"SimOut4";#N/A,#N/A,FALSE,"SimOut5"}</definedName>
    <definedName name="kjg" localSheetId="22" hidden="1">{#N/A,#N/A,FALSE,"SimInp1";#N/A,#N/A,FALSE,"SimInp2";#N/A,#N/A,FALSE,"SimOut1";#N/A,#N/A,FALSE,"SimOut2";#N/A,#N/A,FALSE,"SimOut3";#N/A,#N/A,FALSE,"SimOut4";#N/A,#N/A,FALSE,"SimOut5"}</definedName>
    <definedName name="kjg" localSheetId="6" hidden="1">{#N/A,#N/A,FALSE,"SimInp1";#N/A,#N/A,FALSE,"SimInp2";#N/A,#N/A,FALSE,"SimOut1";#N/A,#N/A,FALSE,"SimOut2";#N/A,#N/A,FALSE,"SimOut3";#N/A,#N/A,FALSE,"SimOut4";#N/A,#N/A,FALSE,"SimOut5"}</definedName>
    <definedName name="kjg" localSheetId="11" hidden="1">{#N/A,#N/A,FALSE,"SimInp1";#N/A,#N/A,FALSE,"SimInp2";#N/A,#N/A,FALSE,"SimOut1";#N/A,#N/A,FALSE,"SimOut2";#N/A,#N/A,FALSE,"SimOut3";#N/A,#N/A,FALSE,"SimOut4";#N/A,#N/A,FALSE,"SimOut5"}</definedName>
    <definedName name="kjg" hidden="1">{#N/A,#N/A,FALSE,"SimInp1";#N/A,#N/A,FALSE,"SimInp2";#N/A,#N/A,FALSE,"SimOut1";#N/A,#N/A,FALSE,"SimOut2";#N/A,#N/A,FALSE,"SimOut3";#N/A,#N/A,FALSE,"SimOut4";#N/A,#N/A,FALSE,"SimOut5"}</definedName>
    <definedName name="kjhg" localSheetId="3" hidden="1">{"BOP_TAB",#N/A,FALSE,"N";"MIDTERM_TAB",#N/A,FALSE,"O";"FUND_CRED",#N/A,FALSE,"P";"DEBT_TAB1",#N/A,FALSE,"Q";"DEBT_TAB2",#N/A,FALSE,"Q";"FORFIN_TAB1",#N/A,FALSE,"R";"FORFIN_TAB2",#N/A,FALSE,"R";"BOP_ANALY",#N/A,FALSE,"U"}</definedName>
    <definedName name="kjhg" localSheetId="13" hidden="1">{"BOP_TAB",#N/A,FALSE,"N";"MIDTERM_TAB",#N/A,FALSE,"O";"FUND_CRED",#N/A,FALSE,"P";"DEBT_TAB1",#N/A,FALSE,"Q";"DEBT_TAB2",#N/A,FALSE,"Q";"FORFIN_TAB1",#N/A,FALSE,"R";"FORFIN_TAB2",#N/A,FALSE,"R";"BOP_ANALY",#N/A,FALSE,"U"}</definedName>
    <definedName name="kjhg" localSheetId="4" hidden="1">{"BOP_TAB",#N/A,FALSE,"N";"MIDTERM_TAB",#N/A,FALSE,"O";"FUND_CRED",#N/A,FALSE,"P";"DEBT_TAB1",#N/A,FALSE,"Q";"DEBT_TAB2",#N/A,FALSE,"Q";"FORFIN_TAB1",#N/A,FALSE,"R";"FORFIN_TAB2",#N/A,FALSE,"R";"BOP_ANALY",#N/A,FALSE,"U"}</definedName>
    <definedName name="kjhg" localSheetId="21" hidden="1">{"BOP_TAB",#N/A,FALSE,"N";"MIDTERM_TAB",#N/A,FALSE,"O";"FUND_CRED",#N/A,FALSE,"P";"DEBT_TAB1",#N/A,FALSE,"Q";"DEBT_TAB2",#N/A,FALSE,"Q";"FORFIN_TAB1",#N/A,FALSE,"R";"FORFIN_TAB2",#N/A,FALSE,"R";"BOP_ANALY",#N/A,FALSE,"U"}</definedName>
    <definedName name="kjhg" localSheetId="22" hidden="1">{"BOP_TAB",#N/A,FALSE,"N";"MIDTERM_TAB",#N/A,FALSE,"O";"FUND_CRED",#N/A,FALSE,"P";"DEBT_TAB1",#N/A,FALSE,"Q";"DEBT_TAB2",#N/A,FALSE,"Q";"FORFIN_TAB1",#N/A,FALSE,"R";"FORFIN_TAB2",#N/A,FALSE,"R";"BOP_ANALY",#N/A,FALSE,"U"}</definedName>
    <definedName name="kjhg" localSheetId="6" hidden="1">{"BOP_TAB",#N/A,FALSE,"N";"MIDTERM_TAB",#N/A,FALSE,"O";"FUND_CRED",#N/A,FALSE,"P";"DEBT_TAB1",#N/A,FALSE,"Q";"DEBT_TAB2",#N/A,FALSE,"Q";"FORFIN_TAB1",#N/A,FALSE,"R";"FORFIN_TAB2",#N/A,FALSE,"R";"BOP_ANALY",#N/A,FALSE,"U"}</definedName>
    <definedName name="kjhg" localSheetId="11" hidden="1">{"BOP_TAB",#N/A,FALSE,"N";"MIDTERM_TAB",#N/A,FALSE,"O";"FUND_CRED",#N/A,FALSE,"P";"DEBT_TAB1",#N/A,FALSE,"Q";"DEBT_TAB2",#N/A,FALSE,"Q";"FORFIN_TAB1",#N/A,FALSE,"R";"FORFIN_TAB2",#N/A,FALSE,"R";"BOP_ANALY",#N/A,FALSE,"U"}</definedName>
    <definedName name="kjhg" hidden="1">{"BOP_TAB",#N/A,FALSE,"N";"MIDTERM_TAB",#N/A,FALSE,"O";"FUND_CRED",#N/A,FALSE,"P";"DEBT_TAB1",#N/A,FALSE,"Q";"DEBT_TAB2",#N/A,FALSE,"Q";"FORFIN_TAB1",#N/A,FALSE,"R";"FORFIN_TAB2",#N/A,FALSE,"R";"BOP_ANALY",#N/A,FALSE,"U"}</definedName>
    <definedName name="kjul16" localSheetId="11">#REF!</definedName>
    <definedName name="kjul16">#REF!</definedName>
    <definedName name="kjul17" localSheetId="11">#REF!</definedName>
    <definedName name="kjul17">#REF!</definedName>
    <definedName name="kjul18" localSheetId="11">#REF!</definedName>
    <definedName name="kjul18">#REF!</definedName>
    <definedName name="kjul19" localSheetId="11">#REF!</definedName>
    <definedName name="kjul19">#REF!</definedName>
    <definedName name="kjul20" localSheetId="11">#REF!</definedName>
    <definedName name="kjul20">#REF!</definedName>
    <definedName name="kjul21" localSheetId="11">#REF!</definedName>
    <definedName name="kjul21">#REF!</definedName>
    <definedName name="kjun16" localSheetId="11">#REF!</definedName>
    <definedName name="kjun16">#REF!</definedName>
    <definedName name="kjun17" localSheetId="11">#REF!</definedName>
    <definedName name="kjun17">#REF!</definedName>
    <definedName name="kjun18" localSheetId="11">#REF!</definedName>
    <definedName name="kjun18">#REF!</definedName>
    <definedName name="kjun19" localSheetId="11">#REF!</definedName>
    <definedName name="kjun19">#REF!</definedName>
    <definedName name="kjun20" localSheetId="11">#REF!</definedName>
    <definedName name="kjun20">#REF!</definedName>
    <definedName name="kjun21" localSheetId="11">#REF!</definedName>
    <definedName name="kjun21">#REF!</definedName>
    <definedName name="kk" localSheetId="3" hidden="1">{"Tab1",#N/A,FALSE,"P";"Tab2",#N/A,FALSE,"P"}</definedName>
    <definedName name="kk" localSheetId="13" hidden="1">{"Tab1",#N/A,FALSE,"P";"Tab2",#N/A,FALSE,"P"}</definedName>
    <definedName name="kk" localSheetId="14" hidden="1">{"Tab1",#N/A,FALSE,"P";"Tab2",#N/A,FALSE,"P"}</definedName>
    <definedName name="kk" localSheetId="18" hidden="1">{"Tab1",#N/A,FALSE,"P";"Tab2",#N/A,FALSE,"P"}</definedName>
    <definedName name="kk" localSheetId="4" hidden="1">{"Tab1",#N/A,FALSE,"P";"Tab2",#N/A,FALSE,"P"}</definedName>
    <definedName name="kk" localSheetId="21" hidden="1">{"Tab1",#N/A,FALSE,"P";"Tab2",#N/A,FALSE,"P"}</definedName>
    <definedName name="kk" localSheetId="22" hidden="1">{"Tab1",#N/A,FALSE,"P";"Tab2",#N/A,FALSE,"P"}</definedName>
    <definedName name="kk" localSheetId="6" hidden="1">{"Tab1",#N/A,FALSE,"P";"Tab2",#N/A,FALSE,"P"}</definedName>
    <definedName name="kk" localSheetId="11" hidden="1">{"Tab1",#N/A,FALSE,"P";"Tab2",#N/A,FALSE,"P"}</definedName>
    <definedName name="kk" localSheetId="1" hidden="1">{"Tab1",#N/A,FALSE,"P";"Tab2",#N/A,FALSE,"P"}</definedName>
    <definedName name="kk" hidden="1">{"Tab1",#N/A,FALSE,"P";"Tab2",#N/A,FALSE,"P"}</definedName>
    <definedName name="kkk" localSheetId="3" hidden="1">{"Tab1",#N/A,FALSE,"P";"Tab2",#N/A,FALSE,"P"}</definedName>
    <definedName name="kkk" localSheetId="13" hidden="1">{"Tab1",#N/A,FALSE,"P";"Tab2",#N/A,FALSE,"P"}</definedName>
    <definedName name="kkk" localSheetId="14" hidden="1">{"Tab1",#N/A,FALSE,"P";"Tab2",#N/A,FALSE,"P"}</definedName>
    <definedName name="kkk" localSheetId="18" hidden="1">{"Tab1",#N/A,FALSE,"P";"Tab2",#N/A,FALSE,"P"}</definedName>
    <definedName name="kkk" localSheetId="4" hidden="1">{"Tab1",#N/A,FALSE,"P";"Tab2",#N/A,FALSE,"P"}</definedName>
    <definedName name="kkk" localSheetId="21" hidden="1">{"Tab1",#N/A,FALSE,"P";"Tab2",#N/A,FALSE,"P"}</definedName>
    <definedName name="kkk" localSheetId="22" hidden="1">{"Tab1",#N/A,FALSE,"P";"Tab2",#N/A,FALSE,"P"}</definedName>
    <definedName name="kkk" localSheetId="6" hidden="1">{"Tab1",#N/A,FALSE,"P";"Tab2",#N/A,FALSE,"P"}</definedName>
    <definedName name="kkk" localSheetId="11" hidden="1">{"Tab1",#N/A,FALSE,"P";"Tab2",#N/A,FALSE,"P"}</definedName>
    <definedName name="kkk" localSheetId="1" hidden="1">{"Tab1",#N/A,FALSE,"P";"Tab2",#N/A,FALSE,"P"}</definedName>
    <definedName name="kkk" hidden="1">{"Tab1",#N/A,FALSE,"P";"Tab2",#N/A,FALSE,"P"}</definedName>
    <definedName name="kkkk" localSheetId="3" hidden="1">#REF!</definedName>
    <definedName name="kkkk" localSheetId="13" hidden="1">#REF!</definedName>
    <definedName name="kkkk" localSheetId="4" hidden="1">#REF!</definedName>
    <definedName name="kkkk" localSheetId="11" hidden="1">#REF!</definedName>
    <definedName name="kkkk" hidden="1">#REF!</definedName>
    <definedName name="kmaj16" localSheetId="11">#REF!</definedName>
    <definedName name="kmaj16">#REF!</definedName>
    <definedName name="kmaj17" localSheetId="11">#REF!</definedName>
    <definedName name="kmaj17">#REF!</definedName>
    <definedName name="kmaj18" localSheetId="11">#REF!</definedName>
    <definedName name="kmaj18">#REF!</definedName>
    <definedName name="kmaj19" localSheetId="11">#REF!</definedName>
    <definedName name="kmaj19">#REF!</definedName>
    <definedName name="kmaj20" localSheetId="11">#REF!</definedName>
    <definedName name="kmaj20">#REF!</definedName>
    <definedName name="kmaj21" localSheetId="11">#REF!</definedName>
    <definedName name="kmaj21">#REF!</definedName>
    <definedName name="kmar16" localSheetId="11">#REF!</definedName>
    <definedName name="kmar16">#REF!</definedName>
    <definedName name="kmar17" localSheetId="11">#REF!</definedName>
    <definedName name="kmar17">#REF!</definedName>
    <definedName name="kmar18" localSheetId="11">#REF!</definedName>
    <definedName name="kmar18">#REF!</definedName>
    <definedName name="kmar19" localSheetId="11">#REF!</definedName>
    <definedName name="kmar19">#REF!</definedName>
    <definedName name="kmar20" localSheetId="11">#REF!</definedName>
    <definedName name="kmar20">#REF!</definedName>
    <definedName name="kmar21" localSheetId="11">#REF!</definedName>
    <definedName name="kmar21">#REF!</definedName>
    <definedName name="knov16" localSheetId="11">#REF!</definedName>
    <definedName name="knov16">#REF!</definedName>
    <definedName name="knov17" localSheetId="11">#REF!</definedName>
    <definedName name="knov17">#REF!</definedName>
    <definedName name="knov18" localSheetId="11">#REF!</definedName>
    <definedName name="knov18">#REF!</definedName>
    <definedName name="knov19" localSheetId="11">#REF!</definedName>
    <definedName name="knov19">#REF!</definedName>
    <definedName name="knov20" localSheetId="11">#REF!</definedName>
    <definedName name="knov20">#REF!</definedName>
    <definedName name="knov21" localSheetId="11">#REF!</definedName>
    <definedName name="knov21">#REF!</definedName>
    <definedName name="kokt16" localSheetId="11">#REF!</definedName>
    <definedName name="kokt16">#REF!</definedName>
    <definedName name="kokt17" localSheetId="11">#REF!</definedName>
    <definedName name="kokt17">#REF!</definedName>
    <definedName name="kokt18" localSheetId="11">#REF!</definedName>
    <definedName name="kokt18">#REF!</definedName>
    <definedName name="kokt19" localSheetId="11">#REF!</definedName>
    <definedName name="kokt19">#REF!</definedName>
    <definedName name="kokt20" localSheetId="11">#REF!</definedName>
    <definedName name="kokt20">#REF!</definedName>
    <definedName name="kokt21" localSheetId="11">#REF!</definedName>
    <definedName name="kokt21">#REF!</definedName>
    <definedName name="Konto" localSheetId="13">#REF!</definedName>
    <definedName name="Konto" localSheetId="11">#REF!</definedName>
    <definedName name="Konto">#REF!</definedName>
    <definedName name="KSDn_2" localSheetId="14">#REF!</definedName>
    <definedName name="KSDn_2" localSheetId="18">#REF!</definedName>
    <definedName name="KSDn_2" localSheetId="11">#REF!</definedName>
    <definedName name="KSDn_2">#REF!</definedName>
    <definedName name="KSDn_2_up" localSheetId="14">#REF!</definedName>
    <definedName name="KSDn_2_up" localSheetId="18">#REF!</definedName>
    <definedName name="KSDn_2_up" localSheetId="11">#REF!</definedName>
    <definedName name="KSDn_2_up">#REF!</definedName>
    <definedName name="KSDn_2n" localSheetId="14">#REF!</definedName>
    <definedName name="KSDn_2n" localSheetId="18">#REF!</definedName>
    <definedName name="KSDn_2n" localSheetId="11">#REF!</definedName>
    <definedName name="KSDn_2n">#REF!</definedName>
    <definedName name="KSDn_2n_up" localSheetId="14">#REF!</definedName>
    <definedName name="KSDn_2n_up" localSheetId="18">#REF!</definedName>
    <definedName name="KSDn_2n_up" localSheetId="11">#REF!</definedName>
    <definedName name="KSDn_2n_up">#REF!</definedName>
    <definedName name="KSDn_3" localSheetId="14">#REF!</definedName>
    <definedName name="KSDn_3" localSheetId="18">#REF!</definedName>
    <definedName name="KSDn_3" localSheetId="11">#REF!</definedName>
    <definedName name="KSDn_3">#REF!</definedName>
    <definedName name="KSDn_3_up" localSheetId="14">#REF!</definedName>
    <definedName name="KSDn_3_up" localSheetId="18">#REF!</definedName>
    <definedName name="KSDn_3_up" localSheetId="11">#REF!</definedName>
    <definedName name="KSDn_3_up">#REF!</definedName>
    <definedName name="KSDn_3n" localSheetId="14">#REF!</definedName>
    <definedName name="KSDn_3n" localSheetId="18">#REF!</definedName>
    <definedName name="KSDn_3n" localSheetId="11">#REF!</definedName>
    <definedName name="KSDn_3n">#REF!</definedName>
    <definedName name="KSDn_3n_up" localSheetId="14">#REF!</definedName>
    <definedName name="KSDn_3n_up" localSheetId="18">#REF!</definedName>
    <definedName name="KSDn_3n_up" localSheetId="11">#REF!</definedName>
    <definedName name="KSDn_3n_up">#REF!</definedName>
    <definedName name="KSDn_4" localSheetId="14">#REF!</definedName>
    <definedName name="KSDn_4" localSheetId="18">#REF!</definedName>
    <definedName name="KSDn_4" localSheetId="11">#REF!</definedName>
    <definedName name="KSDn_4">#REF!</definedName>
    <definedName name="KSDn_4_up" localSheetId="14">#REF!</definedName>
    <definedName name="KSDn_4_up" localSheetId="18">#REF!</definedName>
    <definedName name="KSDn_4_up" localSheetId="11">#REF!</definedName>
    <definedName name="KSDn_4_up">#REF!</definedName>
    <definedName name="KSDn_4n" localSheetId="14">#REF!</definedName>
    <definedName name="KSDn_4n" localSheetId="18">#REF!</definedName>
    <definedName name="KSDn_4n" localSheetId="11">#REF!</definedName>
    <definedName name="KSDn_4n">#REF!</definedName>
    <definedName name="KSDn_4n_up" localSheetId="14">#REF!</definedName>
    <definedName name="KSDn_4n_up" localSheetId="18">#REF!</definedName>
    <definedName name="KSDn_4n_up" localSheetId="11">#REF!</definedName>
    <definedName name="KSDn_4n_up">#REF!</definedName>
    <definedName name="KSDn_5" localSheetId="14">#REF!</definedName>
    <definedName name="KSDn_5" localSheetId="18">#REF!</definedName>
    <definedName name="KSDn_5" localSheetId="11">#REF!</definedName>
    <definedName name="KSDn_5">#REF!</definedName>
    <definedName name="KSDn_5_up" localSheetId="14">#REF!</definedName>
    <definedName name="KSDn_5_up" localSheetId="18">#REF!</definedName>
    <definedName name="KSDn_5_up" localSheetId="11">#REF!</definedName>
    <definedName name="KSDn_5_up">#REF!</definedName>
    <definedName name="KSDn_5n" localSheetId="14">#REF!</definedName>
    <definedName name="KSDn_5n" localSheetId="18">#REF!</definedName>
    <definedName name="KSDn_5n" localSheetId="11">#REF!</definedName>
    <definedName name="KSDn_5n">#REF!</definedName>
    <definedName name="KSDn_5n_up" localSheetId="14">#REF!</definedName>
    <definedName name="KSDn_5n_up" localSheetId="18">#REF!</definedName>
    <definedName name="KSDn_5n_up" localSheetId="11">#REF!</definedName>
    <definedName name="KSDn_5n_up">#REF!</definedName>
    <definedName name="KSDn_6" localSheetId="14">#REF!</definedName>
    <definedName name="KSDn_6" localSheetId="18">#REF!</definedName>
    <definedName name="KSDn_6" localSheetId="11">#REF!</definedName>
    <definedName name="KSDn_6">#REF!</definedName>
    <definedName name="KSDn_6_up" localSheetId="14">#REF!</definedName>
    <definedName name="KSDn_6_up" localSheetId="18">#REF!</definedName>
    <definedName name="KSDn_6_up" localSheetId="11">#REF!</definedName>
    <definedName name="KSDn_6_up">#REF!</definedName>
    <definedName name="KSDn_6n" localSheetId="14">#REF!</definedName>
    <definedName name="KSDn_6n" localSheetId="18">#REF!</definedName>
    <definedName name="KSDn_6n" localSheetId="11">#REF!</definedName>
    <definedName name="KSDn_6n">#REF!</definedName>
    <definedName name="KSDn_6n_up" localSheetId="14">#REF!</definedName>
    <definedName name="KSDn_6n_up" localSheetId="18">#REF!</definedName>
    <definedName name="KSDn_6n_up" localSheetId="11">#REF!</definedName>
    <definedName name="KSDn_6n_up">#REF!</definedName>
    <definedName name="KSDr_2" localSheetId="14">#REF!</definedName>
    <definedName name="KSDr_2" localSheetId="18">#REF!</definedName>
    <definedName name="KSDr_2" localSheetId="11">#REF!</definedName>
    <definedName name="KSDr_2">#REF!</definedName>
    <definedName name="KSDr_2n" localSheetId="14">#REF!</definedName>
    <definedName name="KSDr_2n" localSheetId="18">#REF!</definedName>
    <definedName name="KSDr_2n" localSheetId="11">#REF!</definedName>
    <definedName name="KSDr_2n">#REF!</definedName>
    <definedName name="KSDr_3" localSheetId="14">#REF!</definedName>
    <definedName name="KSDr_3" localSheetId="18">#REF!</definedName>
    <definedName name="KSDr_3" localSheetId="11">#REF!</definedName>
    <definedName name="KSDr_3">#REF!</definedName>
    <definedName name="KSDr_3n" localSheetId="14">#REF!</definedName>
    <definedName name="KSDr_3n" localSheetId="18">#REF!</definedName>
    <definedName name="KSDr_3n" localSheetId="11">#REF!</definedName>
    <definedName name="KSDr_3n">#REF!</definedName>
    <definedName name="KSDr_4" localSheetId="14">#REF!</definedName>
    <definedName name="KSDr_4" localSheetId="18">#REF!</definedName>
    <definedName name="KSDr_4" localSheetId="11">#REF!</definedName>
    <definedName name="KSDr_4">#REF!</definedName>
    <definedName name="KSDr_4n" localSheetId="14">#REF!</definedName>
    <definedName name="KSDr_4n" localSheetId="18">#REF!</definedName>
    <definedName name="KSDr_4n" localSheetId="11">#REF!</definedName>
    <definedName name="KSDr_4n">#REF!</definedName>
    <definedName name="KSDr_5" localSheetId="14">#REF!</definedName>
    <definedName name="KSDr_5" localSheetId="18">#REF!</definedName>
    <definedName name="KSDr_5" localSheetId="11">#REF!</definedName>
    <definedName name="KSDr_5">#REF!</definedName>
    <definedName name="KSDr_5n" localSheetId="14">#REF!</definedName>
    <definedName name="KSDr_5n" localSheetId="18">#REF!</definedName>
    <definedName name="KSDr_5n" localSheetId="11">#REF!</definedName>
    <definedName name="KSDr_5n">#REF!</definedName>
    <definedName name="KSDr_6" localSheetId="14">#REF!</definedName>
    <definedName name="KSDr_6" localSheetId="18">#REF!</definedName>
    <definedName name="KSDr_6" localSheetId="11">#REF!</definedName>
    <definedName name="KSDr_6">#REF!</definedName>
    <definedName name="KSDr_6n" localSheetId="14">#REF!</definedName>
    <definedName name="KSDr_6n" localSheetId="18">#REF!</definedName>
    <definedName name="KSDr_6n" localSheetId="11">#REF!</definedName>
    <definedName name="KSDr_6n">#REF!</definedName>
    <definedName name="ksep16" localSheetId="13">#REF!</definedName>
    <definedName name="ksep16" localSheetId="11">#REF!</definedName>
    <definedName name="ksep16">#REF!</definedName>
    <definedName name="ksep17" localSheetId="13">#REF!</definedName>
    <definedName name="ksep17" localSheetId="11">#REF!</definedName>
    <definedName name="ksep17">#REF!</definedName>
    <definedName name="ksep18" localSheetId="11">#REF!</definedName>
    <definedName name="ksep18">#REF!</definedName>
    <definedName name="ksep19" localSheetId="11">#REF!</definedName>
    <definedName name="ksep19">#REF!</definedName>
    <definedName name="ksep20" localSheetId="11">#REF!</definedName>
    <definedName name="ksep20">#REF!</definedName>
    <definedName name="ksep21" localSheetId="11">#REF!</definedName>
    <definedName name="ksep21">#REF!</definedName>
    <definedName name="kumul1" localSheetId="13">#REF!</definedName>
    <definedName name="kumul1" localSheetId="11">#REF!</definedName>
    <definedName name="kumul1">#REF!</definedName>
    <definedName name="kumul2" localSheetId="13">#REF!</definedName>
    <definedName name="kumul2" localSheetId="11">#REF!</definedName>
    <definedName name="kumul2">#REF!</definedName>
    <definedName name="kvart1" localSheetId="12">#REF!</definedName>
    <definedName name="kvart1" localSheetId="13">#REF!</definedName>
    <definedName name="kvart1" localSheetId="15">#REF!</definedName>
    <definedName name="kvart1" localSheetId="16">#REF!</definedName>
    <definedName name="kvart1" localSheetId="11">#REF!</definedName>
    <definedName name="kvart1">#REF!</definedName>
    <definedName name="kvart2" localSheetId="13">#REF!</definedName>
    <definedName name="kvart2" localSheetId="11">#REF!</definedName>
    <definedName name="kvart2">#REF!</definedName>
    <definedName name="kvart3" localSheetId="13">#REF!</definedName>
    <definedName name="kvart3" localSheetId="11">#REF!</definedName>
    <definedName name="kvart3">#REF!</definedName>
    <definedName name="kvart4" localSheetId="13">#REF!</definedName>
    <definedName name="kvart4" localSheetId="11">#REF!</definedName>
    <definedName name="kvart4">#REF!</definedName>
    <definedName name="ll" localSheetId="3" hidden="1">{"Tab1",#N/A,FALSE,"P";"Tab2",#N/A,FALSE,"P"}</definedName>
    <definedName name="ll" localSheetId="13" hidden="1">{"Tab1",#N/A,FALSE,"P";"Tab2",#N/A,FALSE,"P"}</definedName>
    <definedName name="ll" localSheetId="14" hidden="1">{"Tab1",#N/A,FALSE,"P";"Tab2",#N/A,FALSE,"P"}</definedName>
    <definedName name="ll" localSheetId="18" hidden="1">{"Tab1",#N/A,FALSE,"P";"Tab2",#N/A,FALSE,"P"}</definedName>
    <definedName name="ll" localSheetId="4" hidden="1">{"Tab1",#N/A,FALSE,"P";"Tab2",#N/A,FALSE,"P"}</definedName>
    <definedName name="ll" localSheetId="21" hidden="1">{"Tab1",#N/A,FALSE,"P";"Tab2",#N/A,FALSE,"P"}</definedName>
    <definedName name="ll" localSheetId="22" hidden="1">{"Tab1",#N/A,FALSE,"P";"Tab2",#N/A,FALSE,"P"}</definedName>
    <definedName name="ll" localSheetId="6" hidden="1">{"Tab1",#N/A,FALSE,"P";"Tab2",#N/A,FALSE,"P"}</definedName>
    <definedName name="ll" localSheetId="11" hidden="1">{"Tab1",#N/A,FALSE,"P";"Tab2",#N/A,FALSE,"P"}</definedName>
    <definedName name="ll" localSheetId="1" hidden="1">{"Tab1",#N/A,FALSE,"P";"Tab2",#N/A,FALSE,"P"}</definedName>
    <definedName name="ll" hidden="1">{"Tab1",#N/A,FALSE,"P";"Tab2",#N/A,FALSE,"P"}</definedName>
    <definedName name="lll" localSheetId="3" hidden="1">{"Riqfin97",#N/A,FALSE,"Tran";"Riqfinpro",#N/A,FALSE,"Tran"}</definedName>
    <definedName name="lll" localSheetId="13" hidden="1">{"Riqfin97",#N/A,FALSE,"Tran";"Riqfinpro",#N/A,FALSE,"Tran"}</definedName>
    <definedName name="lll" localSheetId="14" hidden="1">{"Riqfin97",#N/A,FALSE,"Tran";"Riqfinpro",#N/A,FALSE,"Tran"}</definedName>
    <definedName name="lll" localSheetId="18" hidden="1">{"Riqfin97",#N/A,FALSE,"Tran";"Riqfinpro",#N/A,FALSE,"Tran"}</definedName>
    <definedName name="lll" localSheetId="4" hidden="1">{"Riqfin97",#N/A,FALSE,"Tran";"Riqfinpro",#N/A,FALSE,"Tran"}</definedName>
    <definedName name="lll" localSheetId="21" hidden="1">{"Riqfin97",#N/A,FALSE,"Tran";"Riqfinpro",#N/A,FALSE,"Tran"}</definedName>
    <definedName name="lll" localSheetId="22" hidden="1">{"Riqfin97",#N/A,FALSE,"Tran";"Riqfinpro",#N/A,FALSE,"Tran"}</definedName>
    <definedName name="lll" localSheetId="6" hidden="1">{"Riqfin97",#N/A,FALSE,"Tran";"Riqfinpro",#N/A,FALSE,"Tran"}</definedName>
    <definedName name="lll" localSheetId="11" hidden="1">{"Riqfin97",#N/A,FALSE,"Tran";"Riqfinpro",#N/A,FALSE,"Tran"}</definedName>
    <definedName name="lll" localSheetId="1" hidden="1">{"Riqfin97",#N/A,FALSE,"Tran";"Riqfinpro",#N/A,FALSE,"Tran"}</definedName>
    <definedName name="lll" hidden="1">{"Riqfin97",#N/A,FALSE,"Tran";"Riqfinpro",#N/A,FALSE,"Tran"}</definedName>
    <definedName name="llll" localSheetId="3" hidden="1">#REF!</definedName>
    <definedName name="llll" localSheetId="13" hidden="1">#REF!</definedName>
    <definedName name="llll" localSheetId="4" hidden="1">#REF!</definedName>
    <definedName name="llll" localSheetId="11" hidden="1">#REF!</definedName>
    <definedName name="llll" hidden="1">#REF!</definedName>
    <definedName name="ls">#REF!</definedName>
    <definedName name="LUR">#N/A</definedName>
    <definedName name="Malaysia" localSheetId="13">#REF!</definedName>
    <definedName name="Malaysia" localSheetId="11">#REF!</definedName>
    <definedName name="Malaysia">#REF!</definedName>
    <definedName name="MB_2" localSheetId="14">#REF!</definedName>
    <definedName name="MB_2" localSheetId="18">#REF!</definedName>
    <definedName name="MB_2" localSheetId="11">#REF!</definedName>
    <definedName name="MB_2">#REF!</definedName>
    <definedName name="MB_2n" localSheetId="14">#REF!</definedName>
    <definedName name="MB_2n" localSheetId="18">#REF!</definedName>
    <definedName name="MB_2n" localSheetId="11">#REF!</definedName>
    <definedName name="MB_2n">#REF!</definedName>
    <definedName name="MB_3" localSheetId="14">#REF!</definedName>
    <definedName name="MB_3" localSheetId="18">#REF!</definedName>
    <definedName name="MB_3" localSheetId="11">#REF!</definedName>
    <definedName name="MB_3">#REF!</definedName>
    <definedName name="MB_3n" localSheetId="14">#REF!</definedName>
    <definedName name="MB_3n" localSheetId="18">#REF!</definedName>
    <definedName name="MB_3n" localSheetId="11">#REF!</definedName>
    <definedName name="MB_3n">#REF!</definedName>
    <definedName name="MB_4" localSheetId="14">#REF!</definedName>
    <definedName name="MB_4" localSheetId="18">#REF!</definedName>
    <definedName name="MB_4" localSheetId="11">#REF!</definedName>
    <definedName name="MB_4">#REF!</definedName>
    <definedName name="MB_4n" localSheetId="14">#REF!</definedName>
    <definedName name="MB_4n" localSheetId="18">#REF!</definedName>
    <definedName name="MB_4n" localSheetId="11">#REF!</definedName>
    <definedName name="MB_4n">#REF!</definedName>
    <definedName name="MB_5" localSheetId="14">#REF!</definedName>
    <definedName name="MB_5" localSheetId="18">#REF!</definedName>
    <definedName name="MB_5" localSheetId="11">#REF!</definedName>
    <definedName name="MB_5">#REF!</definedName>
    <definedName name="MB_5n" localSheetId="14">#REF!</definedName>
    <definedName name="MB_5n" localSheetId="18">#REF!</definedName>
    <definedName name="MB_5n" localSheetId="11">#REF!</definedName>
    <definedName name="MB_5n">#REF!</definedName>
    <definedName name="MB_6" localSheetId="14">#REF!</definedName>
    <definedName name="MB_6" localSheetId="18">#REF!</definedName>
    <definedName name="MB_6" localSheetId="11">#REF!</definedName>
    <definedName name="MB_6">#REF!</definedName>
    <definedName name="MB_6n" localSheetId="14">#REF!</definedName>
    <definedName name="MB_6n" localSheetId="18">#REF!</definedName>
    <definedName name="MB_6n" localSheetId="11">#REF!</definedName>
    <definedName name="MB_6n">#REF!</definedName>
    <definedName name="MCV">#N/A</definedName>
    <definedName name="MCV_B">#N/A</definedName>
    <definedName name="MCV_B1" localSheetId="12">#REF!</definedName>
    <definedName name="MCV_B1" localSheetId="13">#REF!</definedName>
    <definedName name="MCV_B1" localSheetId="15">#REF!</definedName>
    <definedName name="MCV_B1" localSheetId="16">#REF!</definedName>
    <definedName name="MCV_B1" localSheetId="11">#REF!</definedName>
    <definedName name="MCV_B1">#REF!</definedName>
    <definedName name="MCV_D">#N/A</definedName>
    <definedName name="MCV_N">#N/A</definedName>
    <definedName name="MCV_T">#N/A</definedName>
    <definedName name="MENORES" localSheetId="13">#REF!</definedName>
    <definedName name="MENORES" localSheetId="11">#REF!</definedName>
    <definedName name="MENORES">#REF!</definedName>
    <definedName name="mesec1" localSheetId="13">#REF!</definedName>
    <definedName name="mesec1" localSheetId="11">#REF!</definedName>
    <definedName name="mesec1">#REF!</definedName>
    <definedName name="mesec2" localSheetId="13">#REF!</definedName>
    <definedName name="mesec2" localSheetId="11">#REF!</definedName>
    <definedName name="mesec2">#REF!</definedName>
    <definedName name="mf" localSheetId="3" hidden="1">{"Tab1",#N/A,FALSE,"P";"Tab2",#N/A,FALSE,"P"}</definedName>
    <definedName name="mf" localSheetId="13" hidden="1">{"Tab1",#N/A,FALSE,"P";"Tab2",#N/A,FALSE,"P"}</definedName>
    <definedName name="mf" localSheetId="14" hidden="1">{"Tab1",#N/A,FALSE,"P";"Tab2",#N/A,FALSE,"P"}</definedName>
    <definedName name="mf" localSheetId="18" hidden="1">{"Tab1",#N/A,FALSE,"P";"Tab2",#N/A,FALSE,"P"}</definedName>
    <definedName name="mf" localSheetId="4" hidden="1">{"Tab1",#N/A,FALSE,"P";"Tab2",#N/A,FALSE,"P"}</definedName>
    <definedName name="mf" localSheetId="21" hidden="1">{"Tab1",#N/A,FALSE,"P";"Tab2",#N/A,FALSE,"P"}</definedName>
    <definedName name="mf" localSheetId="22" hidden="1">{"Tab1",#N/A,FALSE,"P";"Tab2",#N/A,FALSE,"P"}</definedName>
    <definedName name="mf" localSheetId="6" hidden="1">{"Tab1",#N/A,FALSE,"P";"Tab2",#N/A,FALSE,"P"}</definedName>
    <definedName name="mf" localSheetId="11" hidden="1">{"Tab1",#N/A,FALSE,"P";"Tab2",#N/A,FALSE,"P"}</definedName>
    <definedName name="mf" localSheetId="1" hidden="1">{"Tab1",#N/A,FALSE,"P";"Tab2",#N/A,FALSE,"P"}</definedName>
    <definedName name="mf" hidden="1">{"Tab1",#N/A,FALSE,"P";"Tab2",#N/A,FALSE,"P"}</definedName>
    <definedName name="MFISCAL" localSheetId="13">#REF!</definedName>
    <definedName name="MFISCAL" localSheetId="11">#REF!</definedName>
    <definedName name="MFISCAL">#REF!</definedName>
    <definedName name="mflowsa" localSheetId="13">#REF!</definedName>
    <definedName name="mflowsa" localSheetId="15">#REF!</definedName>
    <definedName name="mflowsa" localSheetId="16">#REF!</definedName>
    <definedName name="mflowsa" localSheetId="18">#REF!</definedName>
    <definedName name="mflowsa" localSheetId="32">#REF!</definedName>
    <definedName name="mflowsa" localSheetId="24">#REF!</definedName>
    <definedName name="mflowsa">#REF!</definedName>
    <definedName name="mflowsq" localSheetId="13">#REF!</definedName>
    <definedName name="mflowsq" localSheetId="15">#REF!</definedName>
    <definedName name="mflowsq" localSheetId="16">#REF!</definedName>
    <definedName name="mflowsq" localSheetId="18">#REF!</definedName>
    <definedName name="mflowsq" localSheetId="32">#REF!</definedName>
    <definedName name="mflowsq" localSheetId="24">#REF!</definedName>
    <definedName name="mflowsq">#REF!</definedName>
    <definedName name="MICRO" localSheetId="13">#REF!</definedName>
    <definedName name="MICRO" localSheetId="11">#REF!</definedName>
    <definedName name="MICRO">#REF!</definedName>
    <definedName name="min_VZ" localSheetId="13">#REF!</definedName>
    <definedName name="min_VZ" localSheetId="11">#REF!</definedName>
    <definedName name="min_VZ">#REF!</definedName>
    <definedName name="MISC3" localSheetId="13">#REF!</definedName>
    <definedName name="MISC3" localSheetId="11">#REF!</definedName>
    <definedName name="MISC3">#REF!</definedName>
    <definedName name="MISC4" localSheetId="13">#REF!</definedName>
    <definedName name="MISC4" localSheetId="11">#REF!</definedName>
    <definedName name="MISC4">#REF!</definedName>
    <definedName name="mmm" localSheetId="3" hidden="1">{"Riqfin97",#N/A,FALSE,"Tran";"Riqfinpro",#N/A,FALSE,"Tran"}</definedName>
    <definedName name="mmm" localSheetId="13" hidden="1">{"Riqfin97",#N/A,FALSE,"Tran";"Riqfinpro",#N/A,FALSE,"Tran"}</definedName>
    <definedName name="mmm" localSheetId="14" hidden="1">{"Riqfin97",#N/A,FALSE,"Tran";"Riqfinpro",#N/A,FALSE,"Tran"}</definedName>
    <definedName name="mmm" localSheetId="18" hidden="1">{"Riqfin97",#N/A,FALSE,"Tran";"Riqfinpro",#N/A,FALSE,"Tran"}</definedName>
    <definedName name="mmm" localSheetId="4" hidden="1">{"Riqfin97",#N/A,FALSE,"Tran";"Riqfinpro",#N/A,FALSE,"Tran"}</definedName>
    <definedName name="mmm" localSheetId="21" hidden="1">{"Riqfin97",#N/A,FALSE,"Tran";"Riqfinpro",#N/A,FALSE,"Tran"}</definedName>
    <definedName name="mmm" localSheetId="22" hidden="1">{"Riqfin97",#N/A,FALSE,"Tran";"Riqfinpro",#N/A,FALSE,"Tran"}</definedName>
    <definedName name="mmm" localSheetId="6" hidden="1">{"Riqfin97",#N/A,FALSE,"Tran";"Riqfinpro",#N/A,FALSE,"Tran"}</definedName>
    <definedName name="mmm" localSheetId="11" hidden="1">{"Riqfin97",#N/A,FALSE,"Tran";"Riqfinpro",#N/A,FALSE,"Tran"}</definedName>
    <definedName name="mmm" localSheetId="1" hidden="1">{"Riqfin97",#N/A,FALSE,"Tran";"Riqfinpro",#N/A,FALSE,"Tran"}</definedName>
    <definedName name="mmm" hidden="1">{"Riqfin97",#N/A,FALSE,"Tran";"Riqfinpro",#N/A,FALSE,"Tran"}</definedName>
    <definedName name="mmmm" localSheetId="3" hidden="1">{"Tab1",#N/A,FALSE,"P";"Tab2",#N/A,FALSE,"P"}</definedName>
    <definedName name="mmmm" localSheetId="13" hidden="1">{"Tab1",#N/A,FALSE,"P";"Tab2",#N/A,FALSE,"P"}</definedName>
    <definedName name="mmmm" localSheetId="14" hidden="1">{"Tab1",#N/A,FALSE,"P";"Tab2",#N/A,FALSE,"P"}</definedName>
    <definedName name="mmmm" localSheetId="18" hidden="1">{"Tab1",#N/A,FALSE,"P";"Tab2",#N/A,FALSE,"P"}</definedName>
    <definedName name="mmmm" localSheetId="4" hidden="1">{"Tab1",#N/A,FALSE,"P";"Tab2",#N/A,FALSE,"P"}</definedName>
    <definedName name="mmmm" localSheetId="21" hidden="1">{"Tab1",#N/A,FALSE,"P";"Tab2",#N/A,FALSE,"P"}</definedName>
    <definedName name="mmmm" localSheetId="22" hidden="1">{"Tab1",#N/A,FALSE,"P";"Tab2",#N/A,FALSE,"P"}</definedName>
    <definedName name="mmmm" localSheetId="6" hidden="1">{"Tab1",#N/A,FALSE,"P";"Tab2",#N/A,FALSE,"P"}</definedName>
    <definedName name="mmmm" localSheetId="11" hidden="1">{"Tab1",#N/A,FALSE,"P";"Tab2",#N/A,FALSE,"P"}</definedName>
    <definedName name="mmmm" localSheetId="1" hidden="1">{"Tab1",#N/A,FALSE,"P";"Tab2",#N/A,FALSE,"P"}</definedName>
    <definedName name="mmmm" hidden="1">{"Tab1",#N/A,FALSE,"P";"Tab2",#N/A,FALSE,"P"}</definedName>
    <definedName name="MOMSAFA">#REF!</definedName>
    <definedName name="MOMSUSRALL">#REF!</definedName>
    <definedName name="MON_SM" localSheetId="13">#REF!</definedName>
    <definedName name="MON_SM" localSheetId="11">#REF!</definedName>
    <definedName name="MON_SM">#REF!</definedName>
    <definedName name="MONF_SM" localSheetId="13">#REF!</definedName>
    <definedName name="MONF_SM" localSheetId="11">#REF!</definedName>
    <definedName name="MONF_SM">#REF!</definedName>
    <definedName name="MONTH">#REF!</definedName>
    <definedName name="mstocksa" localSheetId="13">#REF!</definedName>
    <definedName name="mstocksa" localSheetId="15">#REF!</definedName>
    <definedName name="mstocksa" localSheetId="16">#REF!</definedName>
    <definedName name="mstocksa" localSheetId="18">#REF!</definedName>
    <definedName name="mstocksa" localSheetId="32">#REF!</definedName>
    <definedName name="mstocksa" localSheetId="24">#REF!</definedName>
    <definedName name="mstocksa">#REF!</definedName>
    <definedName name="mstocksq" localSheetId="13">#REF!</definedName>
    <definedName name="mstocksq" localSheetId="15">#REF!</definedName>
    <definedName name="mstocksq" localSheetId="16">#REF!</definedName>
    <definedName name="mstocksq" localSheetId="18">#REF!</definedName>
    <definedName name="mstocksq" localSheetId="32">#REF!</definedName>
    <definedName name="mstocksq" localSheetId="24">#REF!</definedName>
    <definedName name="mstocksq">#REF!</definedName>
    <definedName name="MTO" localSheetId="13">#REF!</definedName>
    <definedName name="MTO" localSheetId="11">#REF!</definedName>
    <definedName name="MTO">#REF!</definedName>
    <definedName name="Municipios" localSheetId="13">#REF!</definedName>
    <definedName name="Municipios" localSheetId="11">#REF!</definedName>
    <definedName name="Municipios">#REF!</definedName>
    <definedName name="MVZ_1.5x" localSheetId="13">#REF!</definedName>
    <definedName name="MVZ_1.5x" localSheetId="11">#REF!</definedName>
    <definedName name="MVZ_1.5x">#REF!</definedName>
    <definedName name="MVZ_4x" localSheetId="13">#REF!</definedName>
    <definedName name="MVZ_4x" localSheetId="11">#REF!</definedName>
    <definedName name="MVZ_4x">#REF!</definedName>
    <definedName name="MVZ_5x" localSheetId="13">#REF!</definedName>
    <definedName name="MVZ_5x" localSheetId="11">#REF!</definedName>
    <definedName name="MVZ_5x">#REF!</definedName>
    <definedName name="MW" localSheetId="13">#REF!</definedName>
    <definedName name="MW" localSheetId="11">#REF!</definedName>
    <definedName name="MW">#REF!</definedName>
    <definedName name="MW_2" localSheetId="13">#REF!</definedName>
    <definedName name="MW_2" localSheetId="11">#REF!</definedName>
    <definedName name="MW_2">#REF!</definedName>
    <definedName name="NACTCURRENT" localSheetId="13">#REF!</definedName>
    <definedName name="NACTCURRENT" localSheetId="11">#REF!</definedName>
    <definedName name="NACTCURRENT">#REF!</definedName>
    <definedName name="nam1out" localSheetId="13">#REF!</definedName>
    <definedName name="nam1out" localSheetId="11">#REF!</definedName>
    <definedName name="nam1out">#REF!</definedName>
    <definedName name="nam2in" localSheetId="13">#REF!</definedName>
    <definedName name="nam2in" localSheetId="11">#REF!</definedName>
    <definedName name="nam2in">#REF!</definedName>
    <definedName name="nam2out" localSheetId="13">#REF!</definedName>
    <definedName name="nam2out" localSheetId="11">#REF!</definedName>
    <definedName name="nam2out">#REF!</definedName>
    <definedName name="NAMB">#REF!</definedName>
    <definedName name="namcr" localSheetId="13">#REF!</definedName>
    <definedName name="namcr" localSheetId="22">#REF!</definedName>
    <definedName name="namcr" localSheetId="11">#REF!</definedName>
    <definedName name="namcr">#REF!</definedName>
    <definedName name="namcs" localSheetId="13">#REF!</definedName>
    <definedName name="namcs" localSheetId="11">#REF!</definedName>
    <definedName name="namcs">#REF!</definedName>
    <definedName name="name_AD">#REF!</definedName>
    <definedName name="name_EXP">#REF!</definedName>
    <definedName name="name_FISC" localSheetId="13">#REF!</definedName>
    <definedName name="name_FISC" localSheetId="11">#REF!</definedName>
    <definedName name="name_FISC">#REF!</definedName>
    <definedName name="nameIntLiq" localSheetId="13">#REF!</definedName>
    <definedName name="nameIntLiq" localSheetId="11">#REF!</definedName>
    <definedName name="nameIntLiq">#REF!</definedName>
    <definedName name="nameMoney" localSheetId="13">#REF!</definedName>
    <definedName name="nameMoney" localSheetId="11">#REF!</definedName>
    <definedName name="nameMoney">#REF!</definedName>
    <definedName name="nameRATES" localSheetId="13">#REF!</definedName>
    <definedName name="nameRATES" localSheetId="11">#REF!</definedName>
    <definedName name="nameRATES">#REF!</definedName>
    <definedName name="nameRAWQ" localSheetId="13">#REF!</definedName>
    <definedName name="nameRAWQ" localSheetId="11">#REF!</definedName>
    <definedName name="nameRAWQ">#REF!</definedName>
    <definedName name="nameReal" localSheetId="13">#REF!</definedName>
    <definedName name="nameReal" localSheetId="11">#REF!</definedName>
    <definedName name="nameReal">#REF!</definedName>
    <definedName name="names" localSheetId="13">#REF!</definedName>
    <definedName name="names" localSheetId="11">#REF!</definedName>
    <definedName name="names">#REF!</definedName>
    <definedName name="NAMES_fidr_r" localSheetId="13">#REF!</definedName>
    <definedName name="NAMES_fidr_r" localSheetId="11">#REF!</definedName>
    <definedName name="NAMES_fidr_r">#REF!</definedName>
    <definedName name="names_figb_r" localSheetId="13">#REF!</definedName>
    <definedName name="names_figb_r" localSheetId="11">#REF!</definedName>
    <definedName name="names_figb_r">#REF!</definedName>
    <definedName name="names_w" localSheetId="13">#REF!</definedName>
    <definedName name="names_w" localSheetId="11">#REF!</definedName>
    <definedName name="names_w">#REF!</definedName>
    <definedName name="names1in" localSheetId="13">#REF!</definedName>
    <definedName name="names1in" localSheetId="11">#REF!</definedName>
    <definedName name="names1in">#REF!</definedName>
    <definedName name="NAMESB" localSheetId="13">#REF!</definedName>
    <definedName name="NAMESB" localSheetId="11">#REF!</definedName>
    <definedName name="NAMESB">#REF!</definedName>
    <definedName name="namesc" localSheetId="13">#REF!</definedName>
    <definedName name="namesc" localSheetId="11">#REF!</definedName>
    <definedName name="namesc">#REF!</definedName>
    <definedName name="NAMESG" localSheetId="13">#REF!</definedName>
    <definedName name="NAMESG" localSheetId="11">#REF!</definedName>
    <definedName name="NAMESG">#REF!</definedName>
    <definedName name="namesm" localSheetId="13">#REF!</definedName>
    <definedName name="namesm" localSheetId="11">#REF!</definedName>
    <definedName name="namesm">#REF!</definedName>
    <definedName name="NAMESQ" localSheetId="13">#REF!</definedName>
    <definedName name="NAMESQ" localSheetId="11">#REF!</definedName>
    <definedName name="NAMESQ">#REF!</definedName>
    <definedName name="namesr" localSheetId="13">#REF!</definedName>
    <definedName name="namesr" localSheetId="11">#REF!</definedName>
    <definedName name="namesr">#REF!</definedName>
    <definedName name="namestran">#REF!</definedName>
    <definedName name="namgdp" localSheetId="13">#REF!</definedName>
    <definedName name="namgdp" localSheetId="11">#REF!</definedName>
    <definedName name="namgdp">#REF!</definedName>
    <definedName name="NAMIN" localSheetId="13">#REF!</definedName>
    <definedName name="NAMIN" localSheetId="11">#REF!</definedName>
    <definedName name="NAMIN">#REF!</definedName>
    <definedName name="namin1">#REF!</definedName>
    <definedName name="namin2">#REF!</definedName>
    <definedName name="namind" localSheetId="13">#REF!</definedName>
    <definedName name="namind" localSheetId="22">#REF!</definedName>
    <definedName name="namind" localSheetId="11">#REF!</definedName>
    <definedName name="namind">#REF!</definedName>
    <definedName name="naminm" localSheetId="13">#REF!</definedName>
    <definedName name="naminm" localSheetId="11">#REF!</definedName>
    <definedName name="naminm">#REF!</definedName>
    <definedName name="naminq" localSheetId="13">#REF!</definedName>
    <definedName name="naminq" localSheetId="11">#REF!</definedName>
    <definedName name="naminq">#REF!</definedName>
    <definedName name="namm" localSheetId="13">#REF!</definedName>
    <definedName name="namm" localSheetId="11">#REF!</definedName>
    <definedName name="namm">#REF!</definedName>
    <definedName name="NAMOUT" localSheetId="13">#REF!</definedName>
    <definedName name="NAMOUT" localSheetId="11">#REF!</definedName>
    <definedName name="NAMOUT">#REF!</definedName>
    <definedName name="namout1">#REF!</definedName>
    <definedName name="namoutm" localSheetId="13">#REF!</definedName>
    <definedName name="namoutm" localSheetId="11">#REF!</definedName>
    <definedName name="namoutm">#REF!</definedName>
    <definedName name="namoutq" localSheetId="13">#REF!</definedName>
    <definedName name="namoutq" localSheetId="11">#REF!</definedName>
    <definedName name="namoutq">#REF!</definedName>
    <definedName name="namprofit">#REF!</definedName>
    <definedName name="namq" localSheetId="13">#REF!</definedName>
    <definedName name="namq" localSheetId="11">#REF!</definedName>
    <definedName name="namq">#REF!</definedName>
    <definedName name="namq1" localSheetId="13">#REF!</definedName>
    <definedName name="namq1" localSheetId="11">#REF!</definedName>
    <definedName name="namq1">#REF!</definedName>
    <definedName name="namq2" localSheetId="13">#REF!</definedName>
    <definedName name="namq2" localSheetId="11">#REF!</definedName>
    <definedName name="namq2">#REF!</definedName>
    <definedName name="namreer">#REF!</definedName>
    <definedName name="namsgdp" localSheetId="13">#REF!</definedName>
    <definedName name="namsgdp" localSheetId="11">#REF!</definedName>
    <definedName name="namsgdp">#REF!</definedName>
    <definedName name="namtin" localSheetId="13">#REF!</definedName>
    <definedName name="namtin" localSheetId="11">#REF!</definedName>
    <definedName name="namtin">#REF!</definedName>
    <definedName name="namtout" localSheetId="13">#REF!</definedName>
    <definedName name="namtout" localSheetId="11">#REF!</definedName>
    <definedName name="namtout">#REF!</definedName>
    <definedName name="namulc">#REF!</definedName>
    <definedName name="_xlnm.Print_Titles" localSheetId="12">#REF!,#REF!</definedName>
    <definedName name="_xlnm.Print_Titles" localSheetId="13">#REF!,#REF!</definedName>
    <definedName name="_xlnm.Print_Titles" localSheetId="15">#REF!,#REF!</definedName>
    <definedName name="_xlnm.Print_Titles" localSheetId="16">#REF!,#REF!</definedName>
    <definedName name="_xlnm.Print_Titles" localSheetId="11">#REF!,#REF!</definedName>
    <definedName name="_xlnm.Print_Titles">#REF!,#REF!</definedName>
    <definedName name="NCG">#N/A</definedName>
    <definedName name="NCG_R">#N/A</definedName>
    <definedName name="NCP">#N/A</definedName>
    <definedName name="NCP_R">#N/A</definedName>
    <definedName name="NCZD" localSheetId="13">#REF!</definedName>
    <definedName name="NCZD" localSheetId="22">#REF!</definedName>
    <definedName name="NCZD" localSheetId="11">#REF!</definedName>
    <definedName name="NCZD">#REF!</definedName>
    <definedName name="NCZD_2" localSheetId="13">#REF!</definedName>
    <definedName name="NCZD_2" localSheetId="11">#REF!</definedName>
    <definedName name="NCZD_2">#REF!</definedName>
    <definedName name="NEER">#REF!</definedName>
    <definedName name="NFI">#N/A</definedName>
    <definedName name="NFI_R">#N/A</definedName>
    <definedName name="NGDP">#N/A</definedName>
    <definedName name="NGDP_DG">#N/A</definedName>
    <definedName name="NGDP_R">#N/A</definedName>
    <definedName name="NGDP_RG">#N/A</definedName>
    <definedName name="NGDPA" localSheetId="13">#REF!</definedName>
    <definedName name="NGDPA" localSheetId="11">#REF!</definedName>
    <definedName name="NGDPA">#REF!</definedName>
    <definedName name="NGS_NGDP">#N/A</definedName>
    <definedName name="NINV">#N/A</definedName>
    <definedName name="NINV_R">#N/A</definedName>
    <definedName name="NM">#N/A</definedName>
    <definedName name="NM_R">#N/A</definedName>
    <definedName name="NMG_RG">#N/A</definedName>
    <definedName name="nn" localSheetId="3" hidden="1">{"Riqfin97",#N/A,FALSE,"Tran";"Riqfinpro",#N/A,FALSE,"Tran"}</definedName>
    <definedName name="nn" localSheetId="13" hidden="1">{"Riqfin97",#N/A,FALSE,"Tran";"Riqfinpro",#N/A,FALSE,"Tran"}</definedName>
    <definedName name="nn" localSheetId="14" hidden="1">{"Riqfin97",#N/A,FALSE,"Tran";"Riqfinpro",#N/A,FALSE,"Tran"}</definedName>
    <definedName name="nn" localSheetId="18" hidden="1">{"Riqfin97",#N/A,FALSE,"Tran";"Riqfinpro",#N/A,FALSE,"Tran"}</definedName>
    <definedName name="nn" localSheetId="4" hidden="1">{"Riqfin97",#N/A,FALSE,"Tran";"Riqfinpro",#N/A,FALSE,"Tran"}</definedName>
    <definedName name="nn" localSheetId="21" hidden="1">{"Riqfin97",#N/A,FALSE,"Tran";"Riqfinpro",#N/A,FALSE,"Tran"}</definedName>
    <definedName name="nn" localSheetId="22" hidden="1">{"Riqfin97",#N/A,FALSE,"Tran";"Riqfinpro",#N/A,FALSE,"Tran"}</definedName>
    <definedName name="nn" localSheetId="6" hidden="1">{"Riqfin97",#N/A,FALSE,"Tran";"Riqfinpro",#N/A,FALSE,"Tran"}</definedName>
    <definedName name="nn" localSheetId="11" hidden="1">{"Riqfin97",#N/A,FALSE,"Tran";"Riqfinpro",#N/A,FALSE,"Tran"}</definedName>
    <definedName name="nn" localSheetId="1" hidden="1">{"Riqfin97",#N/A,FALSE,"Tran";"Riqfinpro",#N/A,FALSE,"Tran"}</definedName>
    <definedName name="nn" hidden="1">{"Riqfin97",#N/A,FALSE,"Tran";"Riqfinpro",#N/A,FALSE,"Tran"}</definedName>
    <definedName name="nnn" localSheetId="3" hidden="1">{"Tab1",#N/A,FALSE,"P";"Tab2",#N/A,FALSE,"P"}</definedName>
    <definedName name="nnn" localSheetId="13" hidden="1">{"Tab1",#N/A,FALSE,"P";"Tab2",#N/A,FALSE,"P"}</definedName>
    <definedName name="nnn" localSheetId="14" hidden="1">{"Tab1",#N/A,FALSE,"P";"Tab2",#N/A,FALSE,"P"}</definedName>
    <definedName name="nnn" localSheetId="18" hidden="1">{"Tab1",#N/A,FALSE,"P";"Tab2",#N/A,FALSE,"P"}</definedName>
    <definedName name="nnn" localSheetId="4" hidden="1">{"Tab1",#N/A,FALSE,"P";"Tab2",#N/A,FALSE,"P"}</definedName>
    <definedName name="nnn" localSheetId="21" hidden="1">{"Tab1",#N/A,FALSE,"P";"Tab2",#N/A,FALSE,"P"}</definedName>
    <definedName name="nnn" localSheetId="22" hidden="1">{"Tab1",#N/A,FALSE,"P";"Tab2",#N/A,FALSE,"P"}</definedName>
    <definedName name="nnn" localSheetId="6" hidden="1">{"Tab1",#N/A,FALSE,"P";"Tab2",#N/A,FALSE,"P"}</definedName>
    <definedName name="nnn" localSheetId="11" hidden="1">{"Tab1",#N/A,FALSE,"P";"Tab2",#N/A,FALSE,"P"}</definedName>
    <definedName name="nnn" localSheetId="1" hidden="1">{"Tab1",#N/A,FALSE,"P";"Tab2",#N/A,FALSE,"P"}</definedName>
    <definedName name="nnn" hidden="1">{"Tab1",#N/A,FALSE,"P";"Tab2",#N/A,FALSE,"P"}</definedName>
    <definedName name="NOMINAL" localSheetId="13">#REF!</definedName>
    <definedName name="NOMINAL" localSheetId="11">#REF!</definedName>
    <definedName name="NOMINAL">#REF!</definedName>
    <definedName name="NPee_2" localSheetId="13">#REF!</definedName>
    <definedName name="NPee_2" localSheetId="11">#REF!</definedName>
    <definedName name="NPee_2">#REF!</definedName>
    <definedName name="NPer_2" localSheetId="13">#REF!</definedName>
    <definedName name="NPer_2" localSheetId="11">#REF!</definedName>
    <definedName name="NPer_2">#REF!</definedName>
    <definedName name="NTDD_RG">#REF!</definedName>
    <definedName name="NX">#N/A</definedName>
    <definedName name="NX_R">#N/A</definedName>
    <definedName name="NXG_RG">#N/A</definedName>
    <definedName name="oblast">#REF!</definedName>
    <definedName name="_xlnm.Print_Area">#N/A</definedName>
    <definedName name="Obs_conf_code">#REF!</definedName>
    <definedName name="Obs_status_code">#REF!</definedName>
    <definedName name="Odh" localSheetId="13">#REF!</definedName>
    <definedName name="Odh" localSheetId="11">#REF!</definedName>
    <definedName name="Odh">#REF!</definedName>
    <definedName name="oliu" localSheetId="3" hidden="1">{"WEO",#N/A,FALSE,"T"}</definedName>
    <definedName name="oliu" localSheetId="13" hidden="1">{"WEO",#N/A,FALSE,"T"}</definedName>
    <definedName name="oliu" localSheetId="4" hidden="1">{"WEO",#N/A,FALSE,"T"}</definedName>
    <definedName name="oliu" localSheetId="21" hidden="1">{"WEO",#N/A,FALSE,"T"}</definedName>
    <definedName name="oliu" localSheetId="22" hidden="1">{"WEO",#N/A,FALSE,"T"}</definedName>
    <definedName name="oliu" localSheetId="6" hidden="1">{"WEO",#N/A,FALSE,"T"}</definedName>
    <definedName name="oliu" localSheetId="11" hidden="1">{"WEO",#N/A,FALSE,"T"}</definedName>
    <definedName name="oliu" hidden="1">{"WEO",#N/A,FALSE,"T"}</definedName>
    <definedName name="oo" localSheetId="3" hidden="1">{"Riqfin97",#N/A,FALSE,"Tran";"Riqfinpro",#N/A,FALSE,"Tran"}</definedName>
    <definedName name="oo" localSheetId="13" hidden="1">{"Riqfin97",#N/A,FALSE,"Tran";"Riqfinpro",#N/A,FALSE,"Tran"}</definedName>
    <definedName name="oo" localSheetId="14" hidden="1">{"Riqfin97",#N/A,FALSE,"Tran";"Riqfinpro",#N/A,FALSE,"Tran"}</definedName>
    <definedName name="oo" localSheetId="18" hidden="1">{"Riqfin97",#N/A,FALSE,"Tran";"Riqfinpro",#N/A,FALSE,"Tran"}</definedName>
    <definedName name="oo" localSheetId="4" hidden="1">{"Riqfin97",#N/A,FALSE,"Tran";"Riqfinpro",#N/A,FALSE,"Tran"}</definedName>
    <definedName name="oo" localSheetId="21" hidden="1">{"Riqfin97",#N/A,FALSE,"Tran";"Riqfinpro",#N/A,FALSE,"Tran"}</definedName>
    <definedName name="oo" localSheetId="22" hidden="1">{"Riqfin97",#N/A,FALSE,"Tran";"Riqfinpro",#N/A,FALSE,"Tran"}</definedName>
    <definedName name="oo" localSheetId="6" hidden="1">{"Riqfin97",#N/A,FALSE,"Tran";"Riqfinpro",#N/A,FALSE,"Tran"}</definedName>
    <definedName name="oo" localSheetId="11" hidden="1">{"Riqfin97",#N/A,FALSE,"Tran";"Riqfinpro",#N/A,FALSE,"Tran"}</definedName>
    <definedName name="oo" localSheetId="1" hidden="1">{"Riqfin97",#N/A,FALSE,"Tran";"Riqfinpro",#N/A,FALSE,"Tran"}</definedName>
    <definedName name="oo" hidden="1">{"Riqfin97",#N/A,FALSE,"Tran";"Riqfinpro",#N/A,FALSE,"Tran"}</definedName>
    <definedName name="ooo" localSheetId="3" hidden="1">{"Tab1",#N/A,FALSE,"P";"Tab2",#N/A,FALSE,"P"}</definedName>
    <definedName name="ooo" localSheetId="13" hidden="1">{"Tab1",#N/A,FALSE,"P";"Tab2",#N/A,FALSE,"P"}</definedName>
    <definedName name="ooo" localSheetId="14" hidden="1">{"Tab1",#N/A,FALSE,"P";"Tab2",#N/A,FALSE,"P"}</definedName>
    <definedName name="ooo" localSheetId="18" hidden="1">{"Tab1",#N/A,FALSE,"P";"Tab2",#N/A,FALSE,"P"}</definedName>
    <definedName name="ooo" localSheetId="4" hidden="1">{"Tab1",#N/A,FALSE,"P";"Tab2",#N/A,FALSE,"P"}</definedName>
    <definedName name="ooo" localSheetId="21" hidden="1">{"Tab1",#N/A,FALSE,"P";"Tab2",#N/A,FALSE,"P"}</definedName>
    <definedName name="ooo" localSheetId="22" hidden="1">{"Tab1",#N/A,FALSE,"P";"Tab2",#N/A,FALSE,"P"}</definedName>
    <definedName name="ooo" localSheetId="6" hidden="1">{"Tab1",#N/A,FALSE,"P";"Tab2",#N/A,FALSE,"P"}</definedName>
    <definedName name="ooo" localSheetId="11" hidden="1">{"Tab1",#N/A,FALSE,"P";"Tab2",#N/A,FALSE,"P"}</definedName>
    <definedName name="ooo" localSheetId="1" hidden="1">{"Tab1",#N/A,FALSE,"P";"Tab2",#N/A,FALSE,"P"}</definedName>
    <definedName name="ooo" hidden="1">{"Tab1",#N/A,FALSE,"P";"Tab2",#N/A,FALSE,"P"}</definedName>
    <definedName name="OS2015_new" localSheetId="12">#REF!</definedName>
    <definedName name="OS2015_new" localSheetId="13">#REF!</definedName>
    <definedName name="OS2015_new" localSheetId="15">#REF!</definedName>
    <definedName name="OS2015_new" localSheetId="16">#REF!</definedName>
    <definedName name="OS2015_new" localSheetId="11">#REF!</definedName>
    <definedName name="OS2015_new">#REF!</definedName>
    <definedName name="other" localSheetId="13">#REF!</definedName>
    <definedName name="other" localSheetId="11">#REF!</definedName>
    <definedName name="other">#REF!</definedName>
    <definedName name="Otras_Residuales" localSheetId="13">#REF!</definedName>
    <definedName name="Otras_Residuales" localSheetId="11">#REF!</definedName>
    <definedName name="Otras_Residuales">#REF!</definedName>
    <definedName name="out">#REF!</definedName>
    <definedName name="OUTB">#REF!</definedName>
    <definedName name="outc">#REF!</definedName>
    <definedName name="output" localSheetId="13">#REF!</definedName>
    <definedName name="output" localSheetId="11">#REF!</definedName>
    <definedName name="output">#REF!</definedName>
    <definedName name="output_projections">#REF!</definedName>
    <definedName name="output1">#REF!</definedName>
    <definedName name="p" localSheetId="3" hidden="1">{"Riqfin97",#N/A,FALSE,"Tran";"Riqfinpro",#N/A,FALSE,"Tran"}</definedName>
    <definedName name="p" localSheetId="13" hidden="1">{"Riqfin97",#N/A,FALSE,"Tran";"Riqfinpro",#N/A,FALSE,"Tran"}</definedName>
    <definedName name="p" localSheetId="14" hidden="1">{"Riqfin97",#N/A,FALSE,"Tran";"Riqfinpro",#N/A,FALSE,"Tran"}</definedName>
    <definedName name="p" localSheetId="18" hidden="1">{"Riqfin97",#N/A,FALSE,"Tran";"Riqfinpro",#N/A,FALSE,"Tran"}</definedName>
    <definedName name="p" localSheetId="4" hidden="1">{"Riqfin97",#N/A,FALSE,"Tran";"Riqfinpro",#N/A,FALSE,"Tran"}</definedName>
    <definedName name="p" localSheetId="21" hidden="1">{"Riqfin97",#N/A,FALSE,"Tran";"Riqfinpro",#N/A,FALSE,"Tran"}</definedName>
    <definedName name="p" localSheetId="22" hidden="1">{"Riqfin97",#N/A,FALSE,"Tran";"Riqfinpro",#N/A,FALSE,"Tran"}</definedName>
    <definedName name="p" localSheetId="6" hidden="1">{"Riqfin97",#N/A,FALSE,"Tran";"Riqfinpro",#N/A,FALSE,"Tran"}</definedName>
    <definedName name="p" localSheetId="11" hidden="1">{"Riqfin97",#N/A,FALSE,"Tran";"Riqfinpro",#N/A,FALSE,"Tran"}</definedName>
    <definedName name="p" localSheetId="1" hidden="1">{"Riqfin97",#N/A,FALSE,"Tran";"Riqfinpro",#N/A,FALSE,"Tran"}</definedName>
    <definedName name="p" hidden="1">{"Riqfin97",#N/A,FALSE,"Tran";"Riqfinpro",#N/A,FALSE,"Tran"}</definedName>
    <definedName name="Page_4" localSheetId="13">#REF!</definedName>
    <definedName name="Page_4" localSheetId="11">#REF!</definedName>
    <definedName name="Page_4">#REF!</definedName>
    <definedName name="page2" localSheetId="13">#REF!</definedName>
    <definedName name="page2" localSheetId="11">#REF!</definedName>
    <definedName name="page2">#REF!</definedName>
    <definedName name="pat" hidden="1">#REF!</definedName>
    <definedName name="pata" localSheetId="3" hidden="1">{"Tab1",#N/A,FALSE,"P";"Tab2",#N/A,FALSE,"P"}</definedName>
    <definedName name="pata" localSheetId="13" hidden="1">{"Tab1",#N/A,FALSE,"P";"Tab2",#N/A,FALSE,"P"}</definedName>
    <definedName name="pata" localSheetId="14" hidden="1">{"Tab1",#N/A,FALSE,"P";"Tab2",#N/A,FALSE,"P"}</definedName>
    <definedName name="pata" localSheetId="18" hidden="1">{"Tab1",#N/A,FALSE,"P";"Tab2",#N/A,FALSE,"P"}</definedName>
    <definedName name="pata" localSheetId="4" hidden="1">{"Tab1",#N/A,FALSE,"P";"Tab2",#N/A,FALSE,"P"}</definedName>
    <definedName name="pata" localSheetId="21" hidden="1">{"Tab1",#N/A,FALSE,"P";"Tab2",#N/A,FALSE,"P"}</definedName>
    <definedName name="pata" localSheetId="22" hidden="1">{"Tab1",#N/A,FALSE,"P";"Tab2",#N/A,FALSE,"P"}</definedName>
    <definedName name="pata" localSheetId="6" hidden="1">{"Tab1",#N/A,FALSE,"P";"Tab2",#N/A,FALSE,"P"}</definedName>
    <definedName name="pata" localSheetId="11" hidden="1">{"Tab1",#N/A,FALSE,"P";"Tab2",#N/A,FALSE,"P"}</definedName>
    <definedName name="pata" localSheetId="1" hidden="1">{"Tab1",#N/A,FALSE,"P";"Tab2",#N/A,FALSE,"P"}</definedName>
    <definedName name="pata" hidden="1">{"Tab1",#N/A,FALSE,"P";"Tab2",#N/A,FALSE,"P"}</definedName>
    <definedName name="PCPIG">#N/A</definedName>
    <definedName name="Petroecuador" localSheetId="13">#REF!</definedName>
    <definedName name="Petroecuador" localSheetId="11">#REF!</definedName>
    <definedName name="Petroecuador">#REF!</definedName>
    <definedName name="pchar00memu.m" localSheetId="12">#REF!</definedName>
    <definedName name="pchar00memu.m" localSheetId="13">#REF!</definedName>
    <definedName name="pchar00memu.m" localSheetId="15">#REF!</definedName>
    <definedName name="pchar00memu.m" localSheetId="16">#REF!</definedName>
    <definedName name="pchar00memu.m" localSheetId="11">#REF!</definedName>
    <definedName name="pchar00memu.m">#REF!</definedName>
    <definedName name="podatki" localSheetId="13">#REF!</definedName>
    <definedName name="podatki" localSheetId="11">#REF!</definedName>
    <definedName name="podatki">#REF!</definedName>
    <definedName name="Ports" localSheetId="13">#REF!</definedName>
    <definedName name="Ports" localSheetId="11">#REF!</definedName>
    <definedName name="Ports">#REF!</definedName>
    <definedName name="pp" localSheetId="3" hidden="1">{"Riqfin97",#N/A,FALSE,"Tran";"Riqfinpro",#N/A,FALSE,"Tran"}</definedName>
    <definedName name="pp" localSheetId="13" hidden="1">{"Riqfin97",#N/A,FALSE,"Tran";"Riqfinpro",#N/A,FALSE,"Tran"}</definedName>
    <definedName name="pp" localSheetId="14" hidden="1">{"Riqfin97",#N/A,FALSE,"Tran";"Riqfinpro",#N/A,FALSE,"Tran"}</definedName>
    <definedName name="pp" localSheetId="18" hidden="1">{"Riqfin97",#N/A,FALSE,"Tran";"Riqfinpro",#N/A,FALSE,"Tran"}</definedName>
    <definedName name="pp" localSheetId="4" hidden="1">{"Riqfin97",#N/A,FALSE,"Tran";"Riqfinpro",#N/A,FALSE,"Tran"}</definedName>
    <definedName name="pp" localSheetId="21" hidden="1">{"Riqfin97",#N/A,FALSE,"Tran";"Riqfinpro",#N/A,FALSE,"Tran"}</definedName>
    <definedName name="pp" localSheetId="22" hidden="1">{"Riqfin97",#N/A,FALSE,"Tran";"Riqfinpro",#N/A,FALSE,"Tran"}</definedName>
    <definedName name="pp" localSheetId="6" hidden="1">{"Riqfin97",#N/A,FALSE,"Tran";"Riqfinpro",#N/A,FALSE,"Tran"}</definedName>
    <definedName name="pp" localSheetId="11" hidden="1">{"Riqfin97",#N/A,FALSE,"Tran";"Riqfinpro",#N/A,FALSE,"Tran"}</definedName>
    <definedName name="pp" localSheetId="1" hidden="1">{"Riqfin97",#N/A,FALSE,"Tran";"Riqfinpro",#N/A,FALSE,"Tran"}</definedName>
    <definedName name="pp" hidden="1">{"Riqfin97",#N/A,FALSE,"Tran";"Riqfinpro",#N/A,FALSE,"Tran"}</definedName>
    <definedName name="ppp" localSheetId="3" hidden="1">{"Riqfin97",#N/A,FALSE,"Tran";"Riqfinpro",#N/A,FALSE,"Tran"}</definedName>
    <definedName name="ppp" localSheetId="13" hidden="1">{"Riqfin97",#N/A,FALSE,"Tran";"Riqfinpro",#N/A,FALSE,"Tran"}</definedName>
    <definedName name="ppp" localSheetId="14" hidden="1">{"Riqfin97",#N/A,FALSE,"Tran";"Riqfinpro",#N/A,FALSE,"Tran"}</definedName>
    <definedName name="ppp" localSheetId="18" hidden="1">{"Riqfin97",#N/A,FALSE,"Tran";"Riqfinpro",#N/A,FALSE,"Tran"}</definedName>
    <definedName name="ppp" localSheetId="4" hidden="1">{"Riqfin97",#N/A,FALSE,"Tran";"Riqfinpro",#N/A,FALSE,"Tran"}</definedName>
    <definedName name="ppp" localSheetId="21" hidden="1">{"Riqfin97",#N/A,FALSE,"Tran";"Riqfinpro",#N/A,FALSE,"Tran"}</definedName>
    <definedName name="ppp" localSheetId="22" hidden="1">{"Riqfin97",#N/A,FALSE,"Tran";"Riqfinpro",#N/A,FALSE,"Tran"}</definedName>
    <definedName name="ppp" localSheetId="6" hidden="1">{"Riqfin97",#N/A,FALSE,"Tran";"Riqfinpro",#N/A,FALSE,"Tran"}</definedName>
    <definedName name="ppp" localSheetId="11" hidden="1">{"Riqfin97",#N/A,FALSE,"Tran";"Riqfinpro",#N/A,FALSE,"Tran"}</definedName>
    <definedName name="ppp" localSheetId="1" hidden="1">{"Riqfin97",#N/A,FALSE,"Tran";"Riqfinpro",#N/A,FALSE,"Tran"}</definedName>
    <definedName name="ppp" hidden="1">{"Riqfin97",#N/A,FALSE,"Tran";"Riqfinpro",#N/A,FALSE,"Tran"}</definedName>
    <definedName name="PPPWGT">#N/A</definedName>
    <definedName name="pri" localSheetId="13">#REF!</definedName>
    <definedName name="pri" localSheetId="11">#REF!</definedName>
    <definedName name="pri">#REF!</definedName>
    <definedName name="Prices_codes">#REF!</definedName>
    <definedName name="Print" localSheetId="13">#REF!</definedName>
    <definedName name="Print" localSheetId="11">#REF!</definedName>
    <definedName name="Print">#REF!</definedName>
    <definedName name="PRINT1" localSheetId="13">#REF!</definedName>
    <definedName name="PRINT1" localSheetId="11">#REF!</definedName>
    <definedName name="PRINT1">#REF!</definedName>
    <definedName name="PRINT2" localSheetId="13">#REF!</definedName>
    <definedName name="PRINT2" localSheetId="11">#REF!</definedName>
    <definedName name="PRINT2">#REF!</definedName>
    <definedName name="PRINT3" localSheetId="13">#REF!</definedName>
    <definedName name="PRINT3" localSheetId="11">#REF!</definedName>
    <definedName name="PRINT3">#REF!</definedName>
    <definedName name="PrintThis_Links">#REF!</definedName>
    <definedName name="profit">#REF!</definedName>
    <definedName name="prorač">#REF!</definedName>
    <definedName name="PvNee_2" localSheetId="12">#REF!</definedName>
    <definedName name="PvNee_2" localSheetId="13">#REF!</definedName>
    <definedName name="PvNee_2" localSheetId="15">#REF!</definedName>
    <definedName name="PvNee_2" localSheetId="16">#REF!</definedName>
    <definedName name="PvNee_2" localSheetId="11">#REF!</definedName>
    <definedName name="PvNee_2">#REF!</definedName>
    <definedName name="PvNer_2" localSheetId="12">#REF!</definedName>
    <definedName name="PvNer_2" localSheetId="13">#REF!</definedName>
    <definedName name="PvNer_2" localSheetId="15">#REF!</definedName>
    <definedName name="PvNer_2" localSheetId="16">#REF!</definedName>
    <definedName name="PvNer_2" localSheetId="11">#REF!</definedName>
    <definedName name="PvNer_2">#REF!</definedName>
    <definedName name="Q6_" localSheetId="13">#REF!</definedName>
    <definedName name="Q6_" localSheetId="11">#REF!</definedName>
    <definedName name="Q6_">#REF!</definedName>
    <definedName name="QFISCAL" localSheetId="13">#REF!</definedName>
    <definedName name="QFISCAL" localSheetId="22">#REF!</definedName>
    <definedName name="QFISCAL" localSheetId="11">#REF!</definedName>
    <definedName name="QFISCAL">#REF!</definedName>
    <definedName name="qq" localSheetId="3" hidden="1">#REF!</definedName>
    <definedName name="qq" localSheetId="13" hidden="1">#REF!</definedName>
    <definedName name="qq" localSheetId="14" hidden="1">#REF!</definedName>
    <definedName name="qq" localSheetId="18" hidden="1">#REF!</definedName>
    <definedName name="qq" localSheetId="4" hidden="1">#REF!</definedName>
    <definedName name="qq" localSheetId="11" hidden="1">#REF!</definedName>
    <definedName name="qq" localSheetId="1" hidden="1">#REF!</definedName>
    <definedName name="qq" hidden="1">#REF!</definedName>
    <definedName name="qrqer" hidden="1">#REF!</definedName>
    <definedName name="qtab_35" localSheetId="12">#REF!</definedName>
    <definedName name="qtab_35" localSheetId="13">#REF!</definedName>
    <definedName name="qtab_35" localSheetId="15">#REF!</definedName>
    <definedName name="qtab_35" localSheetId="16">#REF!</definedName>
    <definedName name="qtab_35" localSheetId="11">#REF!</definedName>
    <definedName name="qtab_35">#REF!</definedName>
    <definedName name="QTAB7" localSheetId="12">#REF!</definedName>
    <definedName name="QTAB7" localSheetId="13">#REF!</definedName>
    <definedName name="QTAB7" localSheetId="15">#REF!</definedName>
    <definedName name="QTAB7" localSheetId="16">#REF!</definedName>
    <definedName name="QTAB7" localSheetId="11">#REF!</definedName>
    <definedName name="QTAB7">#REF!</definedName>
    <definedName name="QTAB7A" localSheetId="12">#REF!</definedName>
    <definedName name="QTAB7A" localSheetId="13">#REF!</definedName>
    <definedName name="QTAB7A" localSheetId="15">#REF!</definedName>
    <definedName name="QTAB7A" localSheetId="16">#REF!</definedName>
    <definedName name="QTAB7A" localSheetId="11">#REF!</definedName>
    <definedName name="QTAB7A">#REF!</definedName>
    <definedName name="quest1" localSheetId="13">#REF!</definedName>
    <definedName name="quest1" localSheetId="11">#REF!</definedName>
    <definedName name="quest1">#REF!</definedName>
    <definedName name="quest2" localSheetId="13">#REF!</definedName>
    <definedName name="quest2" localSheetId="11">#REF!</definedName>
    <definedName name="quest2">#REF!</definedName>
    <definedName name="quest3" localSheetId="13">#REF!</definedName>
    <definedName name="quest3" localSheetId="11">#REF!</definedName>
    <definedName name="quest3">#REF!</definedName>
    <definedName name="quest4" localSheetId="13">#REF!</definedName>
    <definedName name="quest4" localSheetId="11">#REF!</definedName>
    <definedName name="quest4">#REF!</definedName>
    <definedName name="quest5" localSheetId="13">#REF!</definedName>
    <definedName name="quest5" localSheetId="11">#REF!</definedName>
    <definedName name="quest5">#REF!</definedName>
    <definedName name="quest6" localSheetId="13">#REF!</definedName>
    <definedName name="quest6" localSheetId="11">#REF!</definedName>
    <definedName name="quest6">#REF!</definedName>
    <definedName name="quest7" localSheetId="13">#REF!</definedName>
    <definedName name="quest7" localSheetId="11">#REF!</definedName>
    <definedName name="quest7">#REF!</definedName>
    <definedName name="QW" localSheetId="13">#REF!</definedName>
    <definedName name="qw" localSheetId="14" hidden="1">#REF!</definedName>
    <definedName name="qw" localSheetId="18" hidden="1">#REF!</definedName>
    <definedName name="QW" localSheetId="11">#REF!</definedName>
    <definedName name="QW">#REF!</definedName>
    <definedName name="qwqwr" hidden="1">#REF!</definedName>
    <definedName name="qwr" hidden="1">#REF!</definedName>
    <definedName name="qwrerq" hidden="1">#REF!</definedName>
    <definedName name="qwrq" hidden="1">#REF!</definedName>
    <definedName name="qwrqrw" hidden="1">#REF!</definedName>
    <definedName name="qwrqwr" hidden="1">#REF!</definedName>
    <definedName name="REAL" localSheetId="13">#REF!</definedName>
    <definedName name="REAL" localSheetId="11">#REF!</definedName>
    <definedName name="REAL">#REF!</definedName>
    <definedName name="REALANNUAL" localSheetId="13">#REF!</definedName>
    <definedName name="REALANNUAL" localSheetId="11">#REF!</definedName>
    <definedName name="REALANNUAL">#REF!</definedName>
    <definedName name="realizacia">#REF!</definedName>
    <definedName name="realizacija">#REF!</definedName>
    <definedName name="REALNACT" localSheetId="13">#REF!</definedName>
    <definedName name="REALNACT" localSheetId="11">#REF!</definedName>
    <definedName name="REALNACT">#REF!</definedName>
    <definedName name="red_26" localSheetId="13">#REF!</definedName>
    <definedName name="red_26" localSheetId="11">#REF!</definedName>
    <definedName name="red_26">#REF!</definedName>
    <definedName name="red_33" localSheetId="13">#REF!</definedName>
    <definedName name="red_33" localSheetId="11">#REF!</definedName>
    <definedName name="red_33">#REF!</definedName>
    <definedName name="red_34" localSheetId="13">#REF!</definedName>
    <definedName name="red_34" localSheetId="11">#REF!</definedName>
    <definedName name="red_34">#REF!</definedName>
    <definedName name="red_35" localSheetId="13">#REF!</definedName>
    <definedName name="red_35" localSheetId="11">#REF!</definedName>
    <definedName name="red_35">#REF!</definedName>
    <definedName name="REDTbl3" localSheetId="13">#REF!</definedName>
    <definedName name="REDTbl3" localSheetId="11">#REF!</definedName>
    <definedName name="REDTbl3">#REF!</definedName>
    <definedName name="REDTbl4" localSheetId="13">#REF!</definedName>
    <definedName name="REDTbl4" localSheetId="11">#REF!</definedName>
    <definedName name="REDTbl4">#REF!</definedName>
    <definedName name="REDTbl5" localSheetId="13">#REF!</definedName>
    <definedName name="REDTbl5" localSheetId="11">#REF!</definedName>
    <definedName name="REDTbl5">#REF!</definedName>
    <definedName name="REDTbl6" localSheetId="13">#REF!</definedName>
    <definedName name="REDTbl6" localSheetId="11">#REF!</definedName>
    <definedName name="REDTbl6">#REF!</definedName>
    <definedName name="REDTbl7" localSheetId="13">#REF!</definedName>
    <definedName name="REDTbl7" localSheetId="11">#REF!</definedName>
    <definedName name="REDTbl7">#REF!</definedName>
    <definedName name="REERCPI">#REF!</definedName>
    <definedName name="REERPPI">#REF!</definedName>
    <definedName name="RefVintage">#REF!</definedName>
    <definedName name="REGISTERALL" localSheetId="13">#REF!</definedName>
    <definedName name="REGISTERALL" localSheetId="11">#REF!</definedName>
    <definedName name="REGISTERALL">#REF!</definedName>
    <definedName name="RETSAL">#REF!</definedName>
    <definedName name="RFSee_2" localSheetId="13">#REF!</definedName>
    <definedName name="RFSee_2" localSheetId="11">#REF!</definedName>
    <definedName name="RFSee_2">#REF!</definedName>
    <definedName name="RFSer_2" localSheetId="13">#REF!</definedName>
    <definedName name="RFSer_2" localSheetId="11">#REF!</definedName>
    <definedName name="RFSer_2">#REF!</definedName>
    <definedName name="RGDPA" localSheetId="13">#REF!</definedName>
    <definedName name="RGDPA" localSheetId="11">#REF!</definedName>
    <definedName name="RGDPA">#REF!</definedName>
    <definedName name="RgFdPartCsource" localSheetId="13">#REF!</definedName>
    <definedName name="RgFdPartCsource" localSheetId="11">#REF!</definedName>
    <definedName name="RgFdPartCsource">#REF!</definedName>
    <definedName name="RgFdPartEseries" localSheetId="13">#REF!</definedName>
    <definedName name="RgFdPartEseries" localSheetId="11">#REF!</definedName>
    <definedName name="RgFdPartEseries">#REF!</definedName>
    <definedName name="RgFdPartEsource" localSheetId="13">#REF!</definedName>
    <definedName name="RgFdPartEsource" localSheetId="11">#REF!</definedName>
    <definedName name="RgFdPartEsource">#REF!</definedName>
    <definedName name="RgFdReptCSeries" localSheetId="13">#REF!</definedName>
    <definedName name="RgFdReptCSeries" localSheetId="11">#REF!</definedName>
    <definedName name="RgFdReptCSeries">#REF!</definedName>
    <definedName name="RgFdReptCsource" localSheetId="13">#REF!</definedName>
    <definedName name="RgFdReptCsource" localSheetId="11">#REF!</definedName>
    <definedName name="RgFdReptCsource">#REF!</definedName>
    <definedName name="RgFdReptEseries" localSheetId="13">#REF!</definedName>
    <definedName name="RgFdReptEseries" localSheetId="11">#REF!</definedName>
    <definedName name="RgFdReptEseries">#REF!</definedName>
    <definedName name="RgFdReptEsource" localSheetId="13">#REF!</definedName>
    <definedName name="RgFdReptEsource" localSheetId="11">#REF!</definedName>
    <definedName name="RgFdReptEsource">#REF!</definedName>
    <definedName name="RgFdSAMethod" localSheetId="13">#REF!</definedName>
    <definedName name="RgFdSAMethod" localSheetId="11">#REF!</definedName>
    <definedName name="RgFdSAMethod">#REF!</definedName>
    <definedName name="RgFdTbBper" localSheetId="13">#REF!</definedName>
    <definedName name="RgFdTbBper" localSheetId="11">#REF!</definedName>
    <definedName name="RgFdTbBper">#REF!</definedName>
    <definedName name="RgFdTbCreate" localSheetId="13">#REF!</definedName>
    <definedName name="RgFdTbCreate" localSheetId="11">#REF!</definedName>
    <definedName name="RgFdTbCreate">#REF!</definedName>
    <definedName name="RgFdTbEper" localSheetId="13">#REF!</definedName>
    <definedName name="RgFdTbEper" localSheetId="11">#REF!</definedName>
    <definedName name="RgFdTbEper">#REF!</definedName>
    <definedName name="RGFdTbFoot" localSheetId="13">#REF!</definedName>
    <definedName name="RGFdTbFoot" localSheetId="11">#REF!</definedName>
    <definedName name="RGFdTbFoot">#REF!</definedName>
    <definedName name="RgFdTbFreq" localSheetId="13">#REF!</definedName>
    <definedName name="RgFdTbFreq" localSheetId="11">#REF!</definedName>
    <definedName name="RgFdTbFreq">#REF!</definedName>
    <definedName name="RgFdTbFreqVal" localSheetId="13">#REF!</definedName>
    <definedName name="RgFdTbFreqVal" localSheetId="11">#REF!</definedName>
    <definedName name="RgFdTbFreqVal">#REF!</definedName>
    <definedName name="RgFdTbSendto" localSheetId="13">#REF!</definedName>
    <definedName name="RgFdTbSendto" localSheetId="11">#REF!</definedName>
    <definedName name="RgFdTbSendto">#REF!</definedName>
    <definedName name="RgFdWgtMethod" localSheetId="13">#REF!</definedName>
    <definedName name="RgFdWgtMethod" localSheetId="11">#REF!</definedName>
    <definedName name="RgFdWgtMethod">#REF!</definedName>
    <definedName name="RGSPA" localSheetId="13">#REF!</definedName>
    <definedName name="RGSPA" localSheetId="11">#REF!</definedName>
    <definedName name="RGSPA">#REF!</definedName>
    <definedName name="rngBefore">#REF!</definedName>
    <definedName name="rngDepartmentDrive">#REF!</definedName>
    <definedName name="rngEMailAddress">#REF!</definedName>
    <definedName name="rngErrorSort">#REF!</definedName>
    <definedName name="rngLastSave">#REF!</definedName>
    <definedName name="rngLastSent">#REF!</definedName>
    <definedName name="rngLastUpdate">#REF!</definedName>
    <definedName name="rngNeedsUpdate">#REF!</definedName>
    <definedName name="rngNews">#REF!</definedName>
    <definedName name="rngQuestChecked">#REF!</definedName>
    <definedName name="rounding" localSheetId="13">#REF!</definedName>
    <definedName name="rounding" localSheetId="11">#REF!</definedName>
    <definedName name="rounding">#REF!</definedName>
    <definedName name="rr" localSheetId="3" hidden="1">{"Riqfin97",#N/A,FALSE,"Tran";"Riqfinpro",#N/A,FALSE,"Tran"}</definedName>
    <definedName name="rr" localSheetId="13" hidden="1">{"Riqfin97",#N/A,FALSE,"Tran";"Riqfinpro",#N/A,FALSE,"Tran"}</definedName>
    <definedName name="rr" localSheetId="14" hidden="1">{"Riqfin97",#N/A,FALSE,"Tran";"Riqfinpro",#N/A,FALSE,"Tran"}</definedName>
    <definedName name="rr" localSheetId="18" hidden="1">{"Riqfin97",#N/A,FALSE,"Tran";"Riqfinpro",#N/A,FALSE,"Tran"}</definedName>
    <definedName name="rr" localSheetId="4" hidden="1">{"Riqfin97",#N/A,FALSE,"Tran";"Riqfinpro",#N/A,FALSE,"Tran"}</definedName>
    <definedName name="rr" localSheetId="21" hidden="1">{"Riqfin97",#N/A,FALSE,"Tran";"Riqfinpro",#N/A,FALSE,"Tran"}</definedName>
    <definedName name="rr" localSheetId="22" hidden="1">{"Riqfin97",#N/A,FALSE,"Tran";"Riqfinpro",#N/A,FALSE,"Tran"}</definedName>
    <definedName name="rr" localSheetId="6" hidden="1">{"Riqfin97",#N/A,FALSE,"Tran";"Riqfinpro",#N/A,FALSE,"Tran"}</definedName>
    <definedName name="rr" localSheetId="11" hidden="1">{"Riqfin97",#N/A,FALSE,"Tran";"Riqfinpro",#N/A,FALSE,"Tran"}</definedName>
    <definedName name="rr" localSheetId="1" hidden="1">{"Riqfin97",#N/A,FALSE,"Tran";"Riqfinpro",#N/A,FALSE,"Tran"}</definedName>
    <definedName name="rr" hidden="1">{"Riqfin97",#N/A,FALSE,"Tran";"Riqfinpro",#N/A,FALSE,"Tran"}</definedName>
    <definedName name="rrr" localSheetId="3" hidden="1">{"Riqfin97",#N/A,FALSE,"Tran";"Riqfinpro",#N/A,FALSE,"Tran"}</definedName>
    <definedName name="rrr" localSheetId="13" hidden="1">{"Riqfin97",#N/A,FALSE,"Tran";"Riqfinpro",#N/A,FALSE,"Tran"}</definedName>
    <definedName name="rrr" localSheetId="14" hidden="1">{"Riqfin97",#N/A,FALSE,"Tran";"Riqfinpro",#N/A,FALSE,"Tran"}</definedName>
    <definedName name="rrr" localSheetId="18" hidden="1">{"Riqfin97",#N/A,FALSE,"Tran";"Riqfinpro",#N/A,FALSE,"Tran"}</definedName>
    <definedName name="rrr" localSheetId="4" hidden="1">{"Riqfin97",#N/A,FALSE,"Tran";"Riqfinpro",#N/A,FALSE,"Tran"}</definedName>
    <definedName name="rrr" localSheetId="21" hidden="1">{"Riqfin97",#N/A,FALSE,"Tran";"Riqfinpro",#N/A,FALSE,"Tran"}</definedName>
    <definedName name="rrr" localSheetId="22" hidden="1">{"Riqfin97",#N/A,FALSE,"Tran";"Riqfinpro",#N/A,FALSE,"Tran"}</definedName>
    <definedName name="rrr" localSheetId="6" hidden="1">{"Riqfin97",#N/A,FALSE,"Tran";"Riqfinpro",#N/A,FALSE,"Tran"}</definedName>
    <definedName name="rrr" localSheetId="11" hidden="1">{"Riqfin97",#N/A,FALSE,"Tran";"Riqfinpro",#N/A,FALSE,"Tran"}</definedName>
    <definedName name="rrr" localSheetId="1" hidden="1">{"Riqfin97",#N/A,FALSE,"Tran";"Riqfinpro",#N/A,FALSE,"Tran"}</definedName>
    <definedName name="rrr" hidden="1">{"Riqfin97",#N/A,FALSE,"Tran";"Riqfinpro",#N/A,FALSE,"Tran"}</definedName>
    <definedName name="RULCPPI">#REF!</definedName>
    <definedName name="SAPBEXrevision" hidden="1">38</definedName>
    <definedName name="SAPBEXsysID" hidden="1">"BSP"</definedName>
    <definedName name="SAPBEXwbID" hidden="1">"4GPMQGOE6GBN721YXH4DRY8ES"</definedName>
    <definedName name="sdakjkjsad" localSheetId="3" hidden="1">#REF!</definedName>
    <definedName name="sdakjkjsad" localSheetId="13" hidden="1">#REF!</definedName>
    <definedName name="sdakjkjsad" localSheetId="4" hidden="1">#REF!</definedName>
    <definedName name="sdakjkjsad" localSheetId="11" hidden="1">#REF!</definedName>
    <definedName name="sdakjkjsad" hidden="1">#REF!</definedName>
    <definedName name="sdffds" hidden="1">#REF!</definedName>
    <definedName name="sdfsdf">#REF!</definedName>
    <definedName name="sdfsfd" hidden="1">#REF!</definedName>
    <definedName name="SECTORS" localSheetId="13">#REF!</definedName>
    <definedName name="SECTORS" localSheetId="11">#REF!</definedName>
    <definedName name="SECTORS">#REF!</definedName>
    <definedName name="seitable">#REF!</definedName>
    <definedName name="sencount" hidden="1">2</definedName>
    <definedName name="SENTIM">#REF!</definedName>
    <definedName name="SPee_2" localSheetId="13">#REF!</definedName>
    <definedName name="SPee_2" localSheetId="22">#REF!</definedName>
    <definedName name="SPee_2" localSheetId="11">#REF!</definedName>
    <definedName name="SPee_2">#REF!</definedName>
    <definedName name="SPer_2" localSheetId="13">#REF!</definedName>
    <definedName name="SPer_2" localSheetId="11">#REF!</definedName>
    <definedName name="SPer_2">#REF!</definedName>
    <definedName name="SPPY15" localSheetId="13">#REF!</definedName>
    <definedName name="SPPY15" localSheetId="11">#REF!</definedName>
    <definedName name="SPPY15">#REF!</definedName>
    <definedName name="SPPY16" localSheetId="11">#REF!</definedName>
    <definedName name="SPPY16">#REF!</definedName>
    <definedName name="SPPY17" localSheetId="11">#REF!</definedName>
    <definedName name="SPPY17">#REF!</definedName>
    <definedName name="SPPY18" localSheetId="11">#REF!</definedName>
    <definedName name="SPPY18">#REF!</definedName>
    <definedName name="SPPY19" localSheetId="11">#REF!</definedName>
    <definedName name="SPPY19">#REF!</definedName>
    <definedName name="SPPY20" localSheetId="11">#REF!</definedName>
    <definedName name="SPPY20">#REF!</definedName>
    <definedName name="SprejetiProracun" localSheetId="13">#REF!</definedName>
    <definedName name="SprejetiProracun" localSheetId="11">#REF!</definedName>
    <definedName name="SprejetiProracun">#REF!</definedName>
    <definedName name="SR_3" localSheetId="13">#REF!</definedName>
    <definedName name="SR_3" localSheetId="11">#REF!</definedName>
    <definedName name="SR_3">#REF!</definedName>
    <definedName name="SR_5" localSheetId="13">#REF!</definedName>
    <definedName name="SR_5" localSheetId="11">#REF!</definedName>
    <definedName name="SR_5">#REF!</definedName>
    <definedName name="ss" localSheetId="7">#REF!</definedName>
    <definedName name="ss" localSheetId="8">#REF!</definedName>
    <definedName name="ss" localSheetId="9">#REF!</definedName>
    <definedName name="SS">#REF!</definedName>
    <definedName name="sss" hidden="1">#REF!</definedName>
    <definedName name="StatusTable">#REF!</definedName>
    <definedName name="T1.13" localSheetId="13">#REF!</definedName>
    <definedName name="T1.13" localSheetId="11">#REF!</definedName>
    <definedName name="T1.13">#REF!</definedName>
    <definedName name="t2q" localSheetId="13">#REF!</definedName>
    <definedName name="t2q" localSheetId="11">#REF!</definedName>
    <definedName name="t2q">#REF!</definedName>
    <definedName name="TAB1A" localSheetId="13">#REF!</definedName>
    <definedName name="TAB1A" localSheetId="11">#REF!</definedName>
    <definedName name="TAB1A">#REF!</definedName>
    <definedName name="TAB1CK" localSheetId="13">#REF!</definedName>
    <definedName name="TAB1CK" localSheetId="11">#REF!</definedName>
    <definedName name="TAB1CK">#REF!</definedName>
    <definedName name="Tab25a" localSheetId="13">#REF!</definedName>
    <definedName name="Tab25a" localSheetId="11">#REF!</definedName>
    <definedName name="Tab25a">#REF!</definedName>
    <definedName name="Tab25b" localSheetId="13">#REF!</definedName>
    <definedName name="Tab25b" localSheetId="11">#REF!</definedName>
    <definedName name="Tab25b">#REF!</definedName>
    <definedName name="TAB2A" localSheetId="13">#REF!</definedName>
    <definedName name="TAB2A" localSheetId="11">#REF!</definedName>
    <definedName name="TAB2A">#REF!</definedName>
    <definedName name="TAB5A" localSheetId="13">#REF!</definedName>
    <definedName name="TAB5A" localSheetId="11">#REF!</definedName>
    <definedName name="TAB5A">#REF!</definedName>
    <definedName name="TAB6A" localSheetId="13">#REF!</definedName>
    <definedName name="TAB6A" localSheetId="11">#REF!</definedName>
    <definedName name="TAB6A">#REF!</definedName>
    <definedName name="TAB6B" localSheetId="13">#REF!</definedName>
    <definedName name="TAB6B" localSheetId="11">#REF!</definedName>
    <definedName name="TAB6B">#REF!</definedName>
    <definedName name="TAB6C" localSheetId="13">#REF!</definedName>
    <definedName name="TAB6C" localSheetId="11">#REF!</definedName>
    <definedName name="TAB6C">#REF!</definedName>
    <definedName name="TAB7A" localSheetId="13">#REF!</definedName>
    <definedName name="TAB7A" localSheetId="11">#REF!</definedName>
    <definedName name="TAB7A">#REF!</definedName>
    <definedName name="tabC1" localSheetId="13">#REF!</definedName>
    <definedName name="tabC1" localSheetId="11">#REF!</definedName>
    <definedName name="tabC1">#REF!</definedName>
    <definedName name="tabC2" localSheetId="13">#REF!</definedName>
    <definedName name="tabC2" localSheetId="11">#REF!</definedName>
    <definedName name="tabC2">#REF!</definedName>
    <definedName name="Tabela_6a" localSheetId="13">#REF!</definedName>
    <definedName name="Tabela_6a" localSheetId="11">#REF!</definedName>
    <definedName name="Tabela_6a">#REF!</definedName>
    <definedName name="tabela3a" localSheetId="13">#REF!</definedName>
    <definedName name="tabela3a" localSheetId="11">#REF!</definedName>
    <definedName name="tabela3a">#REF!</definedName>
    <definedName name="Tabelaxx" localSheetId="13">#REF!</definedName>
    <definedName name="Tabelaxx" localSheetId="11">#REF!</definedName>
    <definedName name="Tabelaxx">#REF!</definedName>
    <definedName name="tabF" localSheetId="13">#REF!</definedName>
    <definedName name="tabF" localSheetId="11">#REF!</definedName>
    <definedName name="tabF">#REF!</definedName>
    <definedName name="tabH" localSheetId="13">#REF!</definedName>
    <definedName name="tabH" localSheetId="11">#REF!</definedName>
    <definedName name="tabH">#REF!</definedName>
    <definedName name="tabI" localSheetId="13">#REF!</definedName>
    <definedName name="tabI" localSheetId="11">#REF!</definedName>
    <definedName name="tabI">#REF!</definedName>
    <definedName name="Table__47">#REF!</definedName>
    <definedName name="Table_2._Country_X___Public_Sector_Financing_1" localSheetId="13">#REF!</definedName>
    <definedName name="Table_2._Country_X___Public_Sector_Financing_1" localSheetId="11">#REF!</definedName>
    <definedName name="Table_2._Country_X___Public_Sector_Financing_1">#REF!</definedName>
    <definedName name="Table_4SR" localSheetId="13">#REF!</definedName>
    <definedName name="Table_4SR" localSheetId="11">#REF!</definedName>
    <definedName name="Table_4SR">#REF!</definedName>
    <definedName name="Table_debt">#REF!</definedName>
    <definedName name="TABLE1" localSheetId="13">#REF!</definedName>
    <definedName name="TABLE1" localSheetId="11">#REF!</definedName>
    <definedName name="TABLE1">#REF!</definedName>
    <definedName name="Table1printarea" localSheetId="13">#REF!</definedName>
    <definedName name="Table1printarea" localSheetId="11">#REF!</definedName>
    <definedName name="Table1printarea">#REF!</definedName>
    <definedName name="table30" localSheetId="13">#REF!</definedName>
    <definedName name="table30" localSheetId="11">#REF!</definedName>
    <definedName name="table30">#REF!</definedName>
    <definedName name="TABLE31" localSheetId="13">#REF!</definedName>
    <definedName name="TABLE31" localSheetId="11">#REF!</definedName>
    <definedName name="TABLE31">#REF!</definedName>
    <definedName name="TABLE32" localSheetId="13">#REF!</definedName>
    <definedName name="TABLE32" localSheetId="11">#REF!</definedName>
    <definedName name="TABLE32">#REF!</definedName>
    <definedName name="TABLE33" localSheetId="13">#REF!</definedName>
    <definedName name="TABLE33" localSheetId="11">#REF!</definedName>
    <definedName name="TABLE33">#REF!</definedName>
    <definedName name="TABLE4" localSheetId="13">#REF!</definedName>
    <definedName name="TABLE4" localSheetId="11">#REF!</definedName>
    <definedName name="TABLE4">#REF!</definedName>
    <definedName name="table6" localSheetId="13">#REF!</definedName>
    <definedName name="table6" localSheetId="11">#REF!</definedName>
    <definedName name="table6">#REF!</definedName>
    <definedName name="table9" localSheetId="13">#REF!</definedName>
    <definedName name="table9" localSheetId="11">#REF!</definedName>
    <definedName name="table9">#REF!</definedName>
    <definedName name="tabx" localSheetId="3" hidden="1">{"g95_96m1",#N/A,FALSE,"Graf(95+96)M";"g95_96m2",#N/A,FALSE,"Graf(95+96)M";"g95_96mb1",#N/A,FALSE,"Graf(95+96)Mb";"g95_96mb2",#N/A,FALSE,"Graf(95+96)Mb";"g95_96f1",#N/A,FALSE,"Graf(95+96)F";"g95_96f2",#N/A,FALSE,"Graf(95+96)F";"g95_96fb1",#N/A,FALSE,"Graf(95+96)Fb";"g95_96fb2",#N/A,FALSE,"Graf(95+96)Fb"}</definedName>
    <definedName name="tabx" localSheetId="13" hidden="1">{"g95_96m1",#N/A,FALSE,"Graf(95+96)M";"g95_96m2",#N/A,FALSE,"Graf(95+96)M";"g95_96mb1",#N/A,FALSE,"Graf(95+96)Mb";"g95_96mb2",#N/A,FALSE,"Graf(95+96)Mb";"g95_96f1",#N/A,FALSE,"Graf(95+96)F";"g95_96f2",#N/A,FALSE,"Graf(95+96)F";"g95_96fb1",#N/A,FALSE,"Graf(95+96)Fb";"g95_96fb2",#N/A,FALSE,"Graf(95+96)Fb"}</definedName>
    <definedName name="tabx" localSheetId="4" hidden="1">{"g95_96m1",#N/A,FALSE,"Graf(95+96)M";"g95_96m2",#N/A,FALSE,"Graf(95+96)M";"g95_96mb1",#N/A,FALSE,"Graf(95+96)Mb";"g95_96mb2",#N/A,FALSE,"Graf(95+96)Mb";"g95_96f1",#N/A,FALSE,"Graf(95+96)F";"g95_96f2",#N/A,FALSE,"Graf(95+96)F";"g95_96fb1",#N/A,FALSE,"Graf(95+96)Fb";"g95_96fb2",#N/A,FALSE,"Graf(95+96)Fb"}</definedName>
    <definedName name="tabx" localSheetId="21" hidden="1">{"g95_96m1",#N/A,FALSE,"Graf(95+96)M";"g95_96m2",#N/A,FALSE,"Graf(95+96)M";"g95_96mb1",#N/A,FALSE,"Graf(95+96)Mb";"g95_96mb2",#N/A,FALSE,"Graf(95+96)Mb";"g95_96f1",#N/A,FALSE,"Graf(95+96)F";"g95_96f2",#N/A,FALSE,"Graf(95+96)F";"g95_96fb1",#N/A,FALSE,"Graf(95+96)Fb";"g95_96fb2",#N/A,FALSE,"Graf(95+96)Fb"}</definedName>
    <definedName name="tabx" localSheetId="6" hidden="1">{"g95_96m1",#N/A,FALSE,"Graf(95+96)M";"g95_96m2",#N/A,FALSE,"Graf(95+96)M";"g95_96mb1",#N/A,FALSE,"Graf(95+96)Mb";"g95_96mb2",#N/A,FALSE,"Graf(95+96)Mb";"g95_96f1",#N/A,FALSE,"Graf(95+96)F";"g95_96f2",#N/A,FALSE,"Graf(95+96)F";"g95_96fb1",#N/A,FALSE,"Graf(95+96)Fb";"g95_96fb2",#N/A,FALSE,"Graf(95+96)Fb"}</definedName>
    <definedName name="tabx" localSheetId="11"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AME" localSheetId="12">#REF!</definedName>
    <definedName name="TAME" localSheetId="13">#REF!</definedName>
    <definedName name="TAME" localSheetId="15">#REF!</definedName>
    <definedName name="TAME" localSheetId="16">#REF!</definedName>
    <definedName name="TAME" localSheetId="11">#REF!</definedName>
    <definedName name="TAME">#REF!</definedName>
    <definedName name="Tbl_GFN">#REF!</definedName>
    <definedName name="tblChecks">#REF!</definedName>
    <definedName name="tblLinks">#REF!</definedName>
    <definedName name="TEMP" localSheetId="13">#REF!</definedName>
    <definedName name="TEMP" localSheetId="22">#REF!</definedName>
    <definedName name="TEMP" localSheetId="11">#REF!</definedName>
    <definedName name="TEMP">#REF!</definedName>
    <definedName name="tempo_kles" localSheetId="13">#REF!</definedName>
    <definedName name="tempo_kles" localSheetId="11">#REF!</definedName>
    <definedName name="tempo_kles">#REF!</definedName>
    <definedName name="tempo_kles_2" localSheetId="13">#REF!</definedName>
    <definedName name="tempo_kles_2" localSheetId="11">#REF!</definedName>
    <definedName name="tempo_kles_2">#REF!</definedName>
    <definedName name="text" localSheetId="3" hidden="1">{#N/A,#N/A,FALSE,"CB";#N/A,#N/A,FALSE,"CMB";#N/A,#N/A,FALSE,"BSYS";#N/A,#N/A,FALSE,"NBFI";#N/A,#N/A,FALSE,"FSYS"}</definedName>
    <definedName name="text" localSheetId="13" hidden="1">{#N/A,#N/A,FALSE,"CB";#N/A,#N/A,FALSE,"CMB";#N/A,#N/A,FALSE,"BSYS";#N/A,#N/A,FALSE,"NBFI";#N/A,#N/A,FALSE,"FSYS"}</definedName>
    <definedName name="text" localSheetId="4" hidden="1">{#N/A,#N/A,FALSE,"CB";#N/A,#N/A,FALSE,"CMB";#N/A,#N/A,FALSE,"BSYS";#N/A,#N/A,FALSE,"NBFI";#N/A,#N/A,FALSE,"FSYS"}</definedName>
    <definedName name="text" localSheetId="21" hidden="1">{#N/A,#N/A,FALSE,"CB";#N/A,#N/A,FALSE,"CMB";#N/A,#N/A,FALSE,"BSYS";#N/A,#N/A,FALSE,"NBFI";#N/A,#N/A,FALSE,"FSYS"}</definedName>
    <definedName name="text" localSheetId="22" hidden="1">{#N/A,#N/A,FALSE,"CB";#N/A,#N/A,FALSE,"CMB";#N/A,#N/A,FALSE,"BSYS";#N/A,#N/A,FALSE,"NBFI";#N/A,#N/A,FALSE,"FSYS"}</definedName>
    <definedName name="text" localSheetId="6" hidden="1">{#N/A,#N/A,FALSE,"CB";#N/A,#N/A,FALSE,"CMB";#N/A,#N/A,FALSE,"BSYS";#N/A,#N/A,FALSE,"NBFI";#N/A,#N/A,FALSE,"FSYS"}</definedName>
    <definedName name="text" localSheetId="11" hidden="1">{#N/A,#N/A,FALSE,"CB";#N/A,#N/A,FALSE,"CMB";#N/A,#N/A,FALSE,"BSYS";#N/A,#N/A,FALSE,"NBFI";#N/A,#N/A,FALSE,"FSYS"}</definedName>
    <definedName name="text" hidden="1">{#N/A,#N/A,FALSE,"CB";#N/A,#N/A,FALSE,"CMB";#N/A,#N/A,FALSE,"BSYS";#N/A,#N/A,FALSE,"NBFI";#N/A,#N/A,FALSE,"FSYS"}</definedName>
    <definedName name="TMG_D">#REF!</definedName>
    <definedName name="TMGO">#N/A</definedName>
    <definedName name="TOWEO" localSheetId="13">#REF!</definedName>
    <definedName name="TOWEO" localSheetId="11">#REF!</definedName>
    <definedName name="TOWEO">#REF!</definedName>
    <definedName name="TRADE3" localSheetId="12">#REF!</definedName>
    <definedName name="TRADE3" localSheetId="13">#REF!</definedName>
    <definedName name="TRADE3" localSheetId="15">#REF!</definedName>
    <definedName name="TRADE3" localSheetId="16">#REF!</definedName>
    <definedName name="TRADE3" localSheetId="11">#REF!</definedName>
    <definedName name="TRADE3">#REF!</definedName>
    <definedName name="trans" localSheetId="13">#REF!</definedName>
    <definedName name="trans" localSheetId="11">#REF!</definedName>
    <definedName name="trans">#REF!</definedName>
    <definedName name="Transfer_check" localSheetId="13">#REF!</definedName>
    <definedName name="Transfer_check" localSheetId="11">#REF!</definedName>
    <definedName name="Transfer_check">#REF!</definedName>
    <definedName name="Transformation_codes">#REF!</definedName>
    <definedName name="TRANSNAVE" localSheetId="13">#REF!</definedName>
    <definedName name="TRANSNAVE" localSheetId="11">#REF!</definedName>
    <definedName name="TRANSNAVE">#REF!</definedName>
    <definedName name="TRNR_047ad6496ad7458c9be195054d469f3c_23_4" hidden="1">#REF!</definedName>
    <definedName name="TRNR_47f1de811b7543e98b32a56e7866739d_256_4" hidden="1">#REF!</definedName>
    <definedName name="TRNR_4b1135490df14bad9723170c2a0f8545_112_2" hidden="1">#REF!</definedName>
    <definedName name="TRNR_6cff38ff8b5b4acfa37c9e28b86d4ea6_2_1" hidden="1">#REF!</definedName>
    <definedName name="TRNR_6f53b788e2ad4f8c938a0ed06c0dc4fd_16_40" hidden="1">#REF!</definedName>
    <definedName name="TRNR_9be68cbf9ee54bdf936aaadfba77fb3d_16_40" hidden="1">#REF!</definedName>
    <definedName name="TRNR_ada98ea2320a4aec9fc7527bfae5b47a_16_40" hidden="1">#REF!</definedName>
    <definedName name="TRNR_cefc18270ee34a6186d764a58f992abe_2_127" hidden="1">#REF!</definedName>
    <definedName name="tt" localSheetId="3" hidden="1">{"Tab1",#N/A,FALSE,"P";"Tab2",#N/A,FALSE,"P"}</definedName>
    <definedName name="tt" localSheetId="13" hidden="1">{"Tab1",#N/A,FALSE,"P";"Tab2",#N/A,FALSE,"P"}</definedName>
    <definedName name="tt" localSheetId="14" hidden="1">{"Tab1",#N/A,FALSE,"P";"Tab2",#N/A,FALSE,"P"}</definedName>
    <definedName name="tt" localSheetId="18" hidden="1">{"Tab1",#N/A,FALSE,"P";"Tab2",#N/A,FALSE,"P"}</definedName>
    <definedName name="tt" localSheetId="4" hidden="1">{"Tab1",#N/A,FALSE,"P";"Tab2",#N/A,FALSE,"P"}</definedName>
    <definedName name="tt" localSheetId="21" hidden="1">{"Tab1",#N/A,FALSE,"P";"Tab2",#N/A,FALSE,"P"}</definedName>
    <definedName name="tt" localSheetId="22" hidden="1">{"Tab1",#N/A,FALSE,"P";"Tab2",#N/A,FALSE,"P"}</definedName>
    <definedName name="tt" localSheetId="6" hidden="1">{"Tab1",#N/A,FALSE,"P";"Tab2",#N/A,FALSE,"P"}</definedName>
    <definedName name="tt" localSheetId="11" hidden="1">{"Tab1",#N/A,FALSE,"P";"Tab2",#N/A,FALSE,"P"}</definedName>
    <definedName name="tt" localSheetId="1" hidden="1">{"Tab1",#N/A,FALSE,"P";"Tab2",#N/A,FALSE,"P"}</definedName>
    <definedName name="tt" hidden="1">{"Tab1",#N/A,FALSE,"P";"Tab2",#N/A,FALSE,"P"}</definedName>
    <definedName name="ttt" localSheetId="3" hidden="1">{"Tab1",#N/A,FALSE,"P";"Tab2",#N/A,FALSE,"P"}</definedName>
    <definedName name="ttt" localSheetId="13" hidden="1">{"Tab1",#N/A,FALSE,"P";"Tab2",#N/A,FALSE,"P"}</definedName>
    <definedName name="ttt" localSheetId="14" hidden="1">{"Tab1",#N/A,FALSE,"P";"Tab2",#N/A,FALSE,"P"}</definedName>
    <definedName name="ttt" localSheetId="18" hidden="1">{"Tab1",#N/A,FALSE,"P";"Tab2",#N/A,FALSE,"P"}</definedName>
    <definedName name="ttt" localSheetId="4" hidden="1">{"Tab1",#N/A,FALSE,"P";"Tab2",#N/A,FALSE,"P"}</definedName>
    <definedName name="ttt" localSheetId="21" hidden="1">{"Tab1",#N/A,FALSE,"P";"Tab2",#N/A,FALSE,"P"}</definedName>
    <definedName name="ttt" localSheetId="22" hidden="1">{"Tab1",#N/A,FALSE,"P";"Tab2",#N/A,FALSE,"P"}</definedName>
    <definedName name="ttt" localSheetId="6" hidden="1">{"Tab1",#N/A,FALSE,"P";"Tab2",#N/A,FALSE,"P"}</definedName>
    <definedName name="ttt" localSheetId="11" hidden="1">{"Tab1",#N/A,FALSE,"P";"Tab2",#N/A,FALSE,"P"}</definedName>
    <definedName name="ttt" localSheetId="1" hidden="1">{"Tab1",#N/A,FALSE,"P";"Tab2",#N/A,FALSE,"P"}</definedName>
    <definedName name="ttt" hidden="1">{"Tab1",#N/A,FALSE,"P";"Tab2",#N/A,FALSE,"P"}</definedName>
    <definedName name="ttttt" localSheetId="3" hidden="1">#REF!</definedName>
    <definedName name="ttttt" localSheetId="13" hidden="1">#REF!</definedName>
    <definedName name="ttttt" localSheetId="4" hidden="1">#REF!</definedName>
    <definedName name="ttttt" localSheetId="11" hidden="1">#REF!</definedName>
    <definedName name="ttttt" hidden="1">#REF!</definedName>
    <definedName name="TTTTTTTTTTTT">#REF!</definedName>
    <definedName name="TXG_D">#N/A</definedName>
    <definedName name="TXGO">#N/A</definedName>
    <definedName name="u163lnulcm_x_et.m" localSheetId="13">#REF!</definedName>
    <definedName name="u163lnulcm_x_et.m" localSheetId="11">#REF!</definedName>
    <definedName name="u163lnulcm_x_et.m">#REF!</definedName>
    <definedName name="UB_2" localSheetId="14">#REF!</definedName>
    <definedName name="UB_2" localSheetId="18">#REF!</definedName>
    <definedName name="UB_2" localSheetId="11">#REF!</definedName>
    <definedName name="UB_2">#REF!</definedName>
    <definedName name="UB_2n" localSheetId="14">#REF!</definedName>
    <definedName name="UB_2n" localSheetId="18">#REF!</definedName>
    <definedName name="UB_2n" localSheetId="11">#REF!</definedName>
    <definedName name="UB_2n">#REF!</definedName>
    <definedName name="UB_3" localSheetId="14">#REF!</definedName>
    <definedName name="UB_3" localSheetId="18">#REF!</definedName>
    <definedName name="UB_3" localSheetId="11">#REF!</definedName>
    <definedName name="UB_3">#REF!</definedName>
    <definedName name="UB_3n" localSheetId="14">#REF!</definedName>
    <definedName name="UB_3n" localSheetId="18">#REF!</definedName>
    <definedName name="UB_3n" localSheetId="11">#REF!</definedName>
    <definedName name="UB_3n">#REF!</definedName>
    <definedName name="UB_4" localSheetId="14">#REF!</definedName>
    <definedName name="UB_4" localSheetId="18">#REF!</definedName>
    <definedName name="UB_4" localSheetId="11">#REF!</definedName>
    <definedName name="UB_4">#REF!</definedName>
    <definedName name="UB_4n" localSheetId="14">#REF!</definedName>
    <definedName name="UB_4n" localSheetId="18">#REF!</definedName>
    <definedName name="UB_4n" localSheetId="11">#REF!</definedName>
    <definedName name="UB_4n">#REF!</definedName>
    <definedName name="UB_5" localSheetId="14">#REF!</definedName>
    <definedName name="UB_5" localSheetId="18">#REF!</definedName>
    <definedName name="UB_5" localSheetId="11">#REF!</definedName>
    <definedName name="UB_5">#REF!</definedName>
    <definedName name="UB_5n" localSheetId="14">#REF!</definedName>
    <definedName name="UB_5n" localSheetId="18">#REF!</definedName>
    <definedName name="UB_5n" localSheetId="11">#REF!</definedName>
    <definedName name="UB_5n">#REF!</definedName>
    <definedName name="UB_6" localSheetId="14">#REF!</definedName>
    <definedName name="UB_6" localSheetId="18">#REF!</definedName>
    <definedName name="UB_6" localSheetId="11">#REF!</definedName>
    <definedName name="UB_6">#REF!</definedName>
    <definedName name="UB_6n" localSheetId="14">#REF!</definedName>
    <definedName name="UB_6n" localSheetId="18">#REF!</definedName>
    <definedName name="UB_6n" localSheetId="11">#REF!</definedName>
    <definedName name="UB_6n">#REF!</definedName>
    <definedName name="ULC_CZ">#REF!</definedName>
    <definedName name="ULC_PART">#REF!</definedName>
    <definedName name="Universities" localSheetId="13">#REF!</definedName>
    <definedName name="Universities" localSheetId="11">#REF!</definedName>
    <definedName name="Universities">#REF!</definedName>
    <definedName name="UPee_2" localSheetId="13">#REF!</definedName>
    <definedName name="UPee_2" localSheetId="11">#REF!</definedName>
    <definedName name="UPee_2">#REF!</definedName>
    <definedName name="UPer_2" localSheetId="13">#REF!</definedName>
    <definedName name="UPer_2" localSheetId="11">#REF!</definedName>
    <definedName name="UPer_2">#REF!</definedName>
    <definedName name="Uruguay">#REF!</definedName>
    <definedName name="USERNAME" localSheetId="13">#REF!</definedName>
    <definedName name="USERNAME" localSheetId="11">#REF!</definedName>
    <definedName name="USERNAME">#REF!</definedName>
    <definedName name="uu" localSheetId="3" hidden="1">{"Riqfin97",#N/A,FALSE,"Tran";"Riqfinpro",#N/A,FALSE,"Tran"}</definedName>
    <definedName name="uu" localSheetId="13" hidden="1">{"Riqfin97",#N/A,FALSE,"Tran";"Riqfinpro",#N/A,FALSE,"Tran"}</definedName>
    <definedName name="uu" localSheetId="14" hidden="1">{"Riqfin97",#N/A,FALSE,"Tran";"Riqfinpro",#N/A,FALSE,"Tran"}</definedName>
    <definedName name="uu" localSheetId="18" hidden="1">{"Riqfin97",#N/A,FALSE,"Tran";"Riqfinpro",#N/A,FALSE,"Tran"}</definedName>
    <definedName name="uu" localSheetId="4" hidden="1">{"Riqfin97",#N/A,FALSE,"Tran";"Riqfinpro",#N/A,FALSE,"Tran"}</definedName>
    <definedName name="uu" localSheetId="21" hidden="1">{"Riqfin97",#N/A,FALSE,"Tran";"Riqfinpro",#N/A,FALSE,"Tran"}</definedName>
    <definedName name="uu" localSheetId="22" hidden="1">{"Riqfin97",#N/A,FALSE,"Tran";"Riqfinpro",#N/A,FALSE,"Tran"}</definedName>
    <definedName name="uu" localSheetId="6" hidden="1">{"Riqfin97",#N/A,FALSE,"Tran";"Riqfinpro",#N/A,FALSE,"Tran"}</definedName>
    <definedName name="uu" localSheetId="11" hidden="1">{"Riqfin97",#N/A,FALSE,"Tran";"Riqfinpro",#N/A,FALSE,"Tran"}</definedName>
    <definedName name="uu" localSheetId="1" hidden="1">{"Riqfin97",#N/A,FALSE,"Tran";"Riqfinpro",#N/A,FALSE,"Tran"}</definedName>
    <definedName name="uu" hidden="1">{"Riqfin97",#N/A,FALSE,"Tran";"Riqfinpro",#N/A,FALSE,"Tran"}</definedName>
    <definedName name="uuu" localSheetId="3" hidden="1">{"Riqfin97",#N/A,FALSE,"Tran";"Riqfinpro",#N/A,FALSE,"Tran"}</definedName>
    <definedName name="uuu" localSheetId="13" hidden="1">{"Riqfin97",#N/A,FALSE,"Tran";"Riqfinpro",#N/A,FALSE,"Tran"}</definedName>
    <definedName name="uuu" localSheetId="14" hidden="1">{"Riqfin97",#N/A,FALSE,"Tran";"Riqfinpro",#N/A,FALSE,"Tran"}</definedName>
    <definedName name="uuu" localSheetId="18" hidden="1">{"Riqfin97",#N/A,FALSE,"Tran";"Riqfinpro",#N/A,FALSE,"Tran"}</definedName>
    <definedName name="uuu" localSheetId="4" hidden="1">{"Riqfin97",#N/A,FALSE,"Tran";"Riqfinpro",#N/A,FALSE,"Tran"}</definedName>
    <definedName name="uuu" localSheetId="21" hidden="1">{"Riqfin97",#N/A,FALSE,"Tran";"Riqfinpro",#N/A,FALSE,"Tran"}</definedName>
    <definedName name="uuu" localSheetId="22" hidden="1">{"Riqfin97",#N/A,FALSE,"Tran";"Riqfinpro",#N/A,FALSE,"Tran"}</definedName>
    <definedName name="uuu" localSheetId="6" hidden="1">{"Riqfin97",#N/A,FALSE,"Tran";"Riqfinpro",#N/A,FALSE,"Tran"}</definedName>
    <definedName name="uuu" localSheetId="11" hidden="1">{"Riqfin97",#N/A,FALSE,"Tran";"Riqfinpro",#N/A,FALSE,"Tran"}</definedName>
    <definedName name="uuu" localSheetId="1" hidden="1">{"Riqfin97",#N/A,FALSE,"Tran";"Riqfinpro",#N/A,FALSE,"Tran"}</definedName>
    <definedName name="uuu" hidden="1">{"Riqfin97",#N/A,FALSE,"Tran";"Riqfinpro",#N/A,FALSE,"Tran"}</definedName>
    <definedName name="UUUUUUUUUUU">#REF!</definedName>
    <definedName name="V">#REF!</definedName>
    <definedName name="ValidationList" localSheetId="13">#REF!</definedName>
    <definedName name="ValidationList" localSheetId="11">#REF!</definedName>
    <definedName name="ValidationList">#REF!</definedName>
    <definedName name="VeljavniProracun" localSheetId="13">#REF!</definedName>
    <definedName name="VeljavniProracun" localSheetId="11">#REF!</definedName>
    <definedName name="VeljavniProracun">#REF!</definedName>
    <definedName name="Venezuela" localSheetId="13">#REF!</definedName>
    <definedName name="Venezuela" localSheetId="11">#REF!</definedName>
    <definedName name="Venezuela">#REF!</definedName>
    <definedName name="vv" localSheetId="3" hidden="1">{"Tab1",#N/A,FALSE,"P";"Tab2",#N/A,FALSE,"P"}</definedName>
    <definedName name="vv" localSheetId="13" hidden="1">{"Tab1",#N/A,FALSE,"P";"Tab2",#N/A,FALSE,"P"}</definedName>
    <definedName name="vv" localSheetId="14" hidden="1">{"Tab1",#N/A,FALSE,"P";"Tab2",#N/A,FALSE,"P"}</definedName>
    <definedName name="vv" localSheetId="18" hidden="1">{"Tab1",#N/A,FALSE,"P";"Tab2",#N/A,FALSE,"P"}</definedName>
    <definedName name="vv" localSheetId="4" hidden="1">{"Tab1",#N/A,FALSE,"P";"Tab2",#N/A,FALSE,"P"}</definedName>
    <definedName name="vv" localSheetId="21" hidden="1">{"Tab1",#N/A,FALSE,"P";"Tab2",#N/A,FALSE,"P"}</definedName>
    <definedName name="vv" localSheetId="22" hidden="1">{"Tab1",#N/A,FALSE,"P";"Tab2",#N/A,FALSE,"P"}</definedName>
    <definedName name="vv" localSheetId="6" hidden="1">{"Tab1",#N/A,FALSE,"P";"Tab2",#N/A,FALSE,"P"}</definedName>
    <definedName name="vv" localSheetId="11" hidden="1">{"Tab1",#N/A,FALSE,"P";"Tab2",#N/A,FALSE,"P"}</definedName>
    <definedName name="vv" localSheetId="1" hidden="1">{"Tab1",#N/A,FALSE,"P";"Tab2",#N/A,FALSE,"P"}</definedName>
    <definedName name="vv" hidden="1">{"Tab1",#N/A,FALSE,"P";"Tab2",#N/A,FALSE,"P"}</definedName>
    <definedName name="vvv" localSheetId="3" hidden="1">{"Tab1",#N/A,FALSE,"P";"Tab2",#N/A,FALSE,"P"}</definedName>
    <definedName name="vvv" localSheetId="13" hidden="1">{"Tab1",#N/A,FALSE,"P";"Tab2",#N/A,FALSE,"P"}</definedName>
    <definedName name="vvv" localSheetId="14" hidden="1">{"Tab1",#N/A,FALSE,"P";"Tab2",#N/A,FALSE,"P"}</definedName>
    <definedName name="vvv" localSheetId="18" hidden="1">{"Tab1",#N/A,FALSE,"P";"Tab2",#N/A,FALSE,"P"}</definedName>
    <definedName name="vvv" localSheetId="4" hidden="1">{"Tab1",#N/A,FALSE,"P";"Tab2",#N/A,FALSE,"P"}</definedName>
    <definedName name="vvv" localSheetId="21" hidden="1">{"Tab1",#N/A,FALSE,"P";"Tab2",#N/A,FALSE,"P"}</definedName>
    <definedName name="vvv" localSheetId="22" hidden="1">{"Tab1",#N/A,FALSE,"P";"Tab2",#N/A,FALSE,"P"}</definedName>
    <definedName name="vvv" localSheetId="6" hidden="1">{"Tab1",#N/A,FALSE,"P";"Tab2",#N/A,FALSE,"P"}</definedName>
    <definedName name="vvv" localSheetId="11" hidden="1">{"Tab1",#N/A,FALSE,"P";"Tab2",#N/A,FALSE,"P"}</definedName>
    <definedName name="vvv" localSheetId="1" hidden="1">{"Tab1",#N/A,FALSE,"P";"Tab2",#N/A,FALSE,"P"}</definedName>
    <definedName name="vvv" hidden="1">{"Tab1",#N/A,FALSE,"P";"Tab2",#N/A,FALSE,"P"}</definedName>
    <definedName name="we11pcpi.m" localSheetId="13">#REF!</definedName>
    <definedName name="we11pcpi.m" localSheetId="11">#REF!</definedName>
    <definedName name="we11pcpi.m">#REF!</definedName>
    <definedName name="werer" hidden="1">#REF!</definedName>
    <definedName name="WMENU" localSheetId="13">#REF!</definedName>
    <definedName name="WMENU" localSheetId="11">#REF!</definedName>
    <definedName name="WMENU">#REF!</definedName>
    <definedName name="wqr" hidden="1">#REF!</definedName>
    <definedName name="wrn.1993_2002." localSheetId="3" hidden="1">{"1993_2002",#N/A,FALSE,"UnderlyingData"}</definedName>
    <definedName name="wrn.1993_2002." localSheetId="13" hidden="1">{"1993_2002",#N/A,FALSE,"UnderlyingData"}</definedName>
    <definedName name="wrn.1993_2002." localSheetId="4" hidden="1">{"1993_2002",#N/A,FALSE,"UnderlyingData"}</definedName>
    <definedName name="wrn.1993_2002." localSheetId="21" hidden="1">{"1993_2002",#N/A,FALSE,"UnderlyingData"}</definedName>
    <definedName name="wrn.1993_2002." localSheetId="22" hidden="1">{"1993_2002",#N/A,FALSE,"UnderlyingData"}</definedName>
    <definedName name="wrn.1993_2002." localSheetId="6" hidden="1">{"1993_2002",#N/A,FALSE,"UnderlyingData"}</definedName>
    <definedName name="wrn.1993_2002." localSheetId="11" hidden="1">{"1993_2002",#N/A,FALSE,"UnderlyingData"}</definedName>
    <definedName name="wrn.1993_2002." hidden="1">{"1993_2002",#N/A,FALSE,"UnderlyingData"}</definedName>
    <definedName name="wrn.a11._.general._.government." localSheetId="3" hidden="1">{"a11 general government",#N/A,FALSE,"RED Tables"}</definedName>
    <definedName name="wrn.a11._.general._.government." localSheetId="13" hidden="1">{"a11 general government",#N/A,FALSE,"RED Tables"}</definedName>
    <definedName name="wrn.a11._.general._.government." localSheetId="4" hidden="1">{"a11 general government",#N/A,FALSE,"RED Tables"}</definedName>
    <definedName name="wrn.a11._.general._.government." localSheetId="21" hidden="1">{"a11 general government",#N/A,FALSE,"RED Tables"}</definedName>
    <definedName name="wrn.a11._.general._.government." localSheetId="22" hidden="1">{"a11 general government",#N/A,FALSE,"RED Tables"}</definedName>
    <definedName name="wrn.a11._.general._.government." localSheetId="6" hidden="1">{"a11 general government",#N/A,FALSE,"RED Tables"}</definedName>
    <definedName name="wrn.a11._.general._.government." localSheetId="11" hidden="1">{"a11 general government",#N/A,FALSE,"RED Tables"}</definedName>
    <definedName name="wrn.a11._.general._.government." hidden="1">{"a11 general government",#N/A,FALSE,"RED Tables"}</definedName>
    <definedName name="wrn.a12._.Federal._.Government." localSheetId="3" hidden="1">{"a12 Federal Government",#N/A,FALSE,"RED Tables"}</definedName>
    <definedName name="wrn.a12._.Federal._.Government." localSheetId="13" hidden="1">{"a12 Federal Government",#N/A,FALSE,"RED Tables"}</definedName>
    <definedName name="wrn.a12._.Federal._.Government." localSheetId="4" hidden="1">{"a12 Federal Government",#N/A,FALSE,"RED Tables"}</definedName>
    <definedName name="wrn.a12._.Federal._.Government." localSheetId="21" hidden="1">{"a12 Federal Government",#N/A,FALSE,"RED Tables"}</definedName>
    <definedName name="wrn.a12._.Federal._.Government." localSheetId="22" hidden="1">{"a12 Federal Government",#N/A,FALSE,"RED Tables"}</definedName>
    <definedName name="wrn.a12._.Federal._.Government." localSheetId="6" hidden="1">{"a12 Federal Government",#N/A,FALSE,"RED Tables"}</definedName>
    <definedName name="wrn.a12._.Federal._.Government." localSheetId="11" hidden="1">{"a12 Federal Government",#N/A,FALSE,"RED Tables"}</definedName>
    <definedName name="wrn.a12._.Federal._.Government." hidden="1">{"a12 Federal Government",#N/A,FALSE,"RED Tables"}</definedName>
    <definedName name="wrn.a13._.social._.security." localSheetId="3" hidden="1">{"a13 social security",#N/A,FALSE,"RED Tables"}</definedName>
    <definedName name="wrn.a13._.social._.security." localSheetId="13" hidden="1">{"a13 social security",#N/A,FALSE,"RED Tables"}</definedName>
    <definedName name="wrn.a13._.social._.security." localSheetId="4" hidden="1">{"a13 social security",#N/A,FALSE,"RED Tables"}</definedName>
    <definedName name="wrn.a13._.social._.security." localSheetId="21" hidden="1">{"a13 social security",#N/A,FALSE,"RED Tables"}</definedName>
    <definedName name="wrn.a13._.social._.security." localSheetId="22" hidden="1">{"a13 social security",#N/A,FALSE,"RED Tables"}</definedName>
    <definedName name="wrn.a13._.social._.security." localSheetId="6" hidden="1">{"a13 social security",#N/A,FALSE,"RED Tables"}</definedName>
    <definedName name="wrn.a13._.social._.security." localSheetId="11" hidden="1">{"a13 social security",#N/A,FALSE,"RED Tables"}</definedName>
    <definedName name="wrn.a13._.social._.security." hidden="1">{"a13 social security",#N/A,FALSE,"RED Tables"}</definedName>
    <definedName name="wrn.a14._.regions._.and._.communities." localSheetId="3" hidden="1">{"a14 regions and communities",#N/A,FALSE,"RED Tables"}</definedName>
    <definedName name="wrn.a14._.regions._.and._.communities." localSheetId="13" hidden="1">{"a14 regions and communities",#N/A,FALSE,"RED Tables"}</definedName>
    <definedName name="wrn.a14._.regions._.and._.communities." localSheetId="4" hidden="1">{"a14 regions and communities",#N/A,FALSE,"RED Tables"}</definedName>
    <definedName name="wrn.a14._.regions._.and._.communities." localSheetId="21" hidden="1">{"a14 regions and communities",#N/A,FALSE,"RED Tables"}</definedName>
    <definedName name="wrn.a14._.regions._.and._.communities." localSheetId="22" hidden="1">{"a14 regions and communities",#N/A,FALSE,"RED Tables"}</definedName>
    <definedName name="wrn.a14._.regions._.and._.communities." localSheetId="6" hidden="1">{"a14 regions and communities",#N/A,FALSE,"RED Tables"}</definedName>
    <definedName name="wrn.a14._.regions._.and._.communities." localSheetId="11" hidden="1">{"a14 regions and communities",#N/A,FALSE,"RED Tables"}</definedName>
    <definedName name="wrn.a14._.regions._.and._.communities." hidden="1">{"a14 regions and communities",#N/A,FALSE,"RED Tables"}</definedName>
    <definedName name="wrn.a15._.local._.governments." localSheetId="3" hidden="1">{"a15 local governments",#N/A,FALSE,"RED Tables"}</definedName>
    <definedName name="wrn.a15._.local._.governments." localSheetId="13" hidden="1">{"a15 local governments",#N/A,FALSE,"RED Tables"}</definedName>
    <definedName name="wrn.a15._.local._.governments." localSheetId="4" hidden="1">{"a15 local governments",#N/A,FALSE,"RED Tables"}</definedName>
    <definedName name="wrn.a15._.local._.governments." localSheetId="21" hidden="1">{"a15 local governments",#N/A,FALSE,"RED Tables"}</definedName>
    <definedName name="wrn.a15._.local._.governments." localSheetId="22" hidden="1">{"a15 local governments",#N/A,FALSE,"RED Tables"}</definedName>
    <definedName name="wrn.a15._.local._.governments." localSheetId="6" hidden="1">{"a15 local governments",#N/A,FALSE,"RED Tables"}</definedName>
    <definedName name="wrn.a15._.local._.governments." localSheetId="11" hidden="1">{"a15 local governments",#N/A,FALSE,"RED Tables"}</definedName>
    <definedName name="wrn.a15._.local._.governments." hidden="1">{"a15 local governments",#N/A,FALSE,"RED Tables"}</definedName>
    <definedName name="wrn.BOP_MIDTERM." localSheetId="3" hidden="1">{"BOP_TAB",#N/A,FALSE,"N";"MIDTERM_TAB",#N/A,FALSE,"O"}</definedName>
    <definedName name="wrn.BOP_MIDTERM." localSheetId="13" hidden="1">{"BOP_TAB",#N/A,FALSE,"N";"MIDTERM_TAB",#N/A,FALSE,"O"}</definedName>
    <definedName name="wrn.BOP_MIDTERM." localSheetId="4" hidden="1">{"BOP_TAB",#N/A,FALSE,"N";"MIDTERM_TAB",#N/A,FALSE,"O"}</definedName>
    <definedName name="wrn.BOP_MIDTERM." localSheetId="21" hidden="1">{"BOP_TAB",#N/A,FALSE,"N";"MIDTERM_TAB",#N/A,FALSE,"O"}</definedName>
    <definedName name="wrn.BOP_MIDTERM." localSheetId="22" hidden="1">{"BOP_TAB",#N/A,FALSE,"N";"MIDTERM_TAB",#N/A,FALSE,"O"}</definedName>
    <definedName name="wrn.BOP_MIDTERM." localSheetId="6" hidden="1">{"BOP_TAB",#N/A,FALSE,"N";"MIDTERM_TAB",#N/A,FALSE,"O"}</definedName>
    <definedName name="wrn.BOP_MIDTERM." localSheetId="11" hidden="1">{"BOP_TAB",#N/A,FALSE,"N";"MIDTERM_TAB",#N/A,FALSE,"O"}</definedName>
    <definedName name="wrn.BOP_MIDTERM." hidden="1">{"BOP_TAB",#N/A,FALSE,"N";"MIDTERM_TAB",#N/A,FALSE,"O"}</definedName>
    <definedName name="wrn.Graf95_96." localSheetId="3" hidden="1">{"g95_96m1",#N/A,FALSE,"Graf(95+96)M";"g95_96m2",#N/A,FALSE,"Graf(95+96)M";"g95_96mb1",#N/A,FALSE,"Graf(95+96)Mb";"g95_96mb2",#N/A,FALSE,"Graf(95+96)Mb";"g95_96f1",#N/A,FALSE,"Graf(95+96)F";"g95_96f2",#N/A,FALSE,"Graf(95+96)F";"g95_96fb1",#N/A,FALSE,"Graf(95+96)Fb";"g95_96fb2",#N/A,FALSE,"Graf(95+96)Fb"}</definedName>
    <definedName name="wrn.Graf95_96." localSheetId="13" hidden="1">{"g95_96m1",#N/A,FALSE,"Graf(95+96)M";"g95_96m2",#N/A,FALSE,"Graf(95+96)M";"g95_96mb1",#N/A,FALSE,"Graf(95+96)Mb";"g95_96mb2",#N/A,FALSE,"Graf(95+96)Mb";"g95_96f1",#N/A,FALSE,"Graf(95+96)F";"g95_96f2",#N/A,FALSE,"Graf(95+96)F";"g95_96fb1",#N/A,FALSE,"Graf(95+96)Fb";"g95_96fb2",#N/A,FALSE,"Graf(95+96)Fb"}</definedName>
    <definedName name="wrn.Graf95_96." localSheetId="4" hidden="1">{"g95_96m1",#N/A,FALSE,"Graf(95+96)M";"g95_96m2",#N/A,FALSE,"Graf(95+96)M";"g95_96mb1",#N/A,FALSE,"Graf(95+96)Mb";"g95_96mb2",#N/A,FALSE,"Graf(95+96)Mb";"g95_96f1",#N/A,FALSE,"Graf(95+96)F";"g95_96f2",#N/A,FALSE,"Graf(95+96)F";"g95_96fb1",#N/A,FALSE,"Graf(95+96)Fb";"g95_96fb2",#N/A,FALSE,"Graf(95+96)Fb"}</definedName>
    <definedName name="wrn.Graf95_96." localSheetId="21" hidden="1">{"g95_96m1",#N/A,FALSE,"Graf(95+96)M";"g95_96m2",#N/A,FALSE,"Graf(95+96)M";"g95_96mb1",#N/A,FALSE,"Graf(95+96)Mb";"g95_96mb2",#N/A,FALSE,"Graf(95+96)Mb";"g95_96f1",#N/A,FALSE,"Graf(95+96)F";"g95_96f2",#N/A,FALSE,"Graf(95+96)F";"g95_96fb1",#N/A,FALSE,"Graf(95+96)Fb";"g95_96fb2",#N/A,FALSE,"Graf(95+96)Fb"}</definedName>
    <definedName name="wrn.Graf95_96." localSheetId="6" hidden="1">{"g95_96m1",#N/A,FALSE,"Graf(95+96)M";"g95_96m2",#N/A,FALSE,"Graf(95+96)M";"g95_96mb1",#N/A,FALSE,"Graf(95+96)Mb";"g95_96mb2",#N/A,FALSE,"Graf(95+96)Mb";"g95_96f1",#N/A,FALSE,"Graf(95+96)F";"g95_96f2",#N/A,FALSE,"Graf(95+96)F";"g95_96fb1",#N/A,FALSE,"Graf(95+96)Fb";"g95_96fb2",#N/A,FALSE,"Graf(95+96)Fb"}</definedName>
    <definedName name="wrn.Graf95_96." localSheetId="11"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Input._.and._.output._.tables." localSheetId="3" hidden="1">{#N/A,#N/A,FALSE,"SimInp1";#N/A,#N/A,FALSE,"SimInp2";#N/A,#N/A,FALSE,"SimOut1";#N/A,#N/A,FALSE,"SimOut2";#N/A,#N/A,FALSE,"SimOut3";#N/A,#N/A,FALSE,"SimOut4";#N/A,#N/A,FALSE,"SimOut5"}</definedName>
    <definedName name="wrn.Input._.and._.output._.tables." localSheetId="13" hidden="1">{#N/A,#N/A,FALSE,"SimInp1";#N/A,#N/A,FALSE,"SimInp2";#N/A,#N/A,FALSE,"SimOut1";#N/A,#N/A,FALSE,"SimOut2";#N/A,#N/A,FALSE,"SimOut3";#N/A,#N/A,FALSE,"SimOut4";#N/A,#N/A,FALSE,"SimOut5"}</definedName>
    <definedName name="wrn.Input._.and._.output._.tables." localSheetId="4" hidden="1">{#N/A,#N/A,FALSE,"SimInp1";#N/A,#N/A,FALSE,"SimInp2";#N/A,#N/A,FALSE,"SimOut1";#N/A,#N/A,FALSE,"SimOut2";#N/A,#N/A,FALSE,"SimOut3";#N/A,#N/A,FALSE,"SimOut4";#N/A,#N/A,FALSE,"SimOut5"}</definedName>
    <definedName name="wrn.Input._.and._.output._.tables." localSheetId="21" hidden="1">{#N/A,#N/A,FALSE,"SimInp1";#N/A,#N/A,FALSE,"SimInp2";#N/A,#N/A,FALSE,"SimOut1";#N/A,#N/A,FALSE,"SimOut2";#N/A,#N/A,FALSE,"SimOut3";#N/A,#N/A,FALSE,"SimOut4";#N/A,#N/A,FALSE,"SimOut5"}</definedName>
    <definedName name="wrn.Input._.and._.output._.tables." localSheetId="22" hidden="1">{#N/A,#N/A,FALSE,"SimInp1";#N/A,#N/A,FALSE,"SimInp2";#N/A,#N/A,FALSE,"SimOut1";#N/A,#N/A,FALSE,"SimOut2";#N/A,#N/A,FALSE,"SimOut3";#N/A,#N/A,FALSE,"SimOut4";#N/A,#N/A,FALSE,"SimOut5"}</definedName>
    <definedName name="wrn.Input._.and._.output._.tables." localSheetId="6" hidden="1">{#N/A,#N/A,FALSE,"SimInp1";#N/A,#N/A,FALSE,"SimInp2";#N/A,#N/A,FALSE,"SimOut1";#N/A,#N/A,FALSE,"SimOut2";#N/A,#N/A,FALSE,"SimOut3";#N/A,#N/A,FALSE,"SimOut4";#N/A,#N/A,FALSE,"SimOut5"}</definedName>
    <definedName name="wrn.Input._.and._.output._.tables." localSheetId="11"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AIN." localSheetId="3" hidden="1">{#N/A,#N/A,FALSE,"CB";#N/A,#N/A,FALSE,"CMB";#N/A,#N/A,FALSE,"BSYS";#N/A,#N/A,FALSE,"NBFI";#N/A,#N/A,FALSE,"FSYS"}</definedName>
    <definedName name="wrn.MAIN." localSheetId="13" hidden="1">{#N/A,#N/A,FALSE,"CB";#N/A,#N/A,FALSE,"CMB";#N/A,#N/A,FALSE,"BSYS";#N/A,#N/A,FALSE,"NBFI";#N/A,#N/A,FALSE,"FSYS"}</definedName>
    <definedName name="wrn.MAIN." localSheetId="4" hidden="1">{#N/A,#N/A,FALSE,"CB";#N/A,#N/A,FALSE,"CMB";#N/A,#N/A,FALSE,"BSYS";#N/A,#N/A,FALSE,"NBFI";#N/A,#N/A,FALSE,"FSYS"}</definedName>
    <definedName name="wrn.MAIN." localSheetId="21" hidden="1">{#N/A,#N/A,FALSE,"CB";#N/A,#N/A,FALSE,"CMB";#N/A,#N/A,FALSE,"BSYS";#N/A,#N/A,FALSE,"NBFI";#N/A,#N/A,FALSE,"FSYS"}</definedName>
    <definedName name="wrn.MAIN." localSheetId="22" hidden="1">{#N/A,#N/A,FALSE,"CB";#N/A,#N/A,FALSE,"CMB";#N/A,#N/A,FALSE,"BSYS";#N/A,#N/A,FALSE,"NBFI";#N/A,#N/A,FALSE,"FSYS"}</definedName>
    <definedName name="wrn.MAIN." localSheetId="6" hidden="1">{#N/A,#N/A,FALSE,"CB";#N/A,#N/A,FALSE,"CMB";#N/A,#N/A,FALSE,"BSYS";#N/A,#N/A,FALSE,"NBFI";#N/A,#N/A,FALSE,"FSYS"}</definedName>
    <definedName name="wrn.MAIN." localSheetId="11" hidden="1">{#N/A,#N/A,FALSE,"CB";#N/A,#N/A,FALSE,"CMB";#N/A,#N/A,FALSE,"BSYS";#N/A,#N/A,FALSE,"NBFI";#N/A,#N/A,FALSE,"FSYS"}</definedName>
    <definedName name="wrn.MAIN." hidden="1">{#N/A,#N/A,FALSE,"CB";#N/A,#N/A,FALSE,"CMB";#N/A,#N/A,FALSE,"BSYS";#N/A,#N/A,FALSE,"NBFI";#N/A,#N/A,FALSE,"FSYS"}</definedName>
    <definedName name="wrn.MDABOP." localSheetId="3" hidden="1">{"BOP_TAB",#N/A,FALSE,"N";"MIDTERM_TAB",#N/A,FALSE,"O";"FUND_CRED",#N/A,FALSE,"P";"DEBT_TAB1",#N/A,FALSE,"Q";"DEBT_TAB2",#N/A,FALSE,"Q";"FORFIN_TAB1",#N/A,FALSE,"R";"FORFIN_TAB2",#N/A,FALSE,"R";"BOP_ANALY",#N/A,FALSE,"U"}</definedName>
    <definedName name="wrn.MDABOP." localSheetId="13" hidden="1">{"BOP_TAB",#N/A,FALSE,"N";"MIDTERM_TAB",#N/A,FALSE,"O";"FUND_CRED",#N/A,FALSE,"P";"DEBT_TAB1",#N/A,FALSE,"Q";"DEBT_TAB2",#N/A,FALSE,"Q";"FORFIN_TAB1",#N/A,FALSE,"R";"FORFIN_TAB2",#N/A,FALSE,"R";"BOP_ANALY",#N/A,FALSE,"U"}</definedName>
    <definedName name="wrn.MDABOP." localSheetId="4" hidden="1">{"BOP_TAB",#N/A,FALSE,"N";"MIDTERM_TAB",#N/A,FALSE,"O";"FUND_CRED",#N/A,FALSE,"P";"DEBT_TAB1",#N/A,FALSE,"Q";"DEBT_TAB2",#N/A,FALSE,"Q";"FORFIN_TAB1",#N/A,FALSE,"R";"FORFIN_TAB2",#N/A,FALSE,"R";"BOP_ANALY",#N/A,FALSE,"U"}</definedName>
    <definedName name="wrn.MDABOP." localSheetId="21" hidden="1">{"BOP_TAB",#N/A,FALSE,"N";"MIDTERM_TAB",#N/A,FALSE,"O";"FUND_CRED",#N/A,FALSE,"P";"DEBT_TAB1",#N/A,FALSE,"Q";"DEBT_TAB2",#N/A,FALSE,"Q";"FORFIN_TAB1",#N/A,FALSE,"R";"FORFIN_TAB2",#N/A,FALSE,"R";"BOP_ANALY",#N/A,FALSE,"U"}</definedName>
    <definedName name="wrn.MDABOP." localSheetId="22" hidden="1">{"BOP_TAB",#N/A,FALSE,"N";"MIDTERM_TAB",#N/A,FALSE,"O";"FUND_CRED",#N/A,FALSE,"P";"DEBT_TAB1",#N/A,FALSE,"Q";"DEBT_TAB2",#N/A,FALSE,"Q";"FORFIN_TAB1",#N/A,FALSE,"R";"FORFIN_TAB2",#N/A,FALSE,"R";"BOP_ANALY",#N/A,FALSE,"U"}</definedName>
    <definedName name="wrn.MDABOP." localSheetId="6" hidden="1">{"BOP_TAB",#N/A,FALSE,"N";"MIDTERM_TAB",#N/A,FALSE,"O";"FUND_CRED",#N/A,FALSE,"P";"DEBT_TAB1",#N/A,FALSE,"Q";"DEBT_TAB2",#N/A,FALSE,"Q";"FORFIN_TAB1",#N/A,FALSE,"R";"FORFIN_TAB2",#N/A,FALSE,"R";"BOP_ANALY",#N/A,FALSE,"U"}</definedName>
    <definedName name="wrn.MDABOP." localSheetId="11"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IT." localSheetId="3" hidden="1">{#N/A,#N/A,FALSE,"CB";#N/A,#N/A,FALSE,"CMB";#N/A,#N/A,FALSE,"NBFI"}</definedName>
    <definedName name="wrn.MIT." localSheetId="13" hidden="1">{#N/A,#N/A,FALSE,"CB";#N/A,#N/A,FALSE,"CMB";#N/A,#N/A,FALSE,"NBFI"}</definedName>
    <definedName name="wrn.MIT." localSheetId="4" hidden="1">{#N/A,#N/A,FALSE,"CB";#N/A,#N/A,FALSE,"CMB";#N/A,#N/A,FALSE,"NBFI"}</definedName>
    <definedName name="wrn.MIT." localSheetId="21" hidden="1">{#N/A,#N/A,FALSE,"CB";#N/A,#N/A,FALSE,"CMB";#N/A,#N/A,FALSE,"NBFI"}</definedName>
    <definedName name="wrn.MIT." localSheetId="22" hidden="1">{#N/A,#N/A,FALSE,"CB";#N/A,#N/A,FALSE,"CMB";#N/A,#N/A,FALSE,"NBFI"}</definedName>
    <definedName name="wrn.MIT." localSheetId="6" hidden="1">{#N/A,#N/A,FALSE,"CB";#N/A,#N/A,FALSE,"CMB";#N/A,#N/A,FALSE,"NBFI"}</definedName>
    <definedName name="wrn.MIT." localSheetId="11" hidden="1">{#N/A,#N/A,FALSE,"CB";#N/A,#N/A,FALSE,"CMB";#N/A,#N/A,FALSE,"NBFI"}</definedName>
    <definedName name="wrn.MIT." hidden="1">{#N/A,#N/A,FALSE,"CB";#N/A,#N/A,FALSE,"CMB";#N/A,#N/A,FALSE,"NBFI"}</definedName>
    <definedName name="wrn.MONA." localSheetId="3" hidden="1">{"MONA",#N/A,FALSE,"S"}</definedName>
    <definedName name="wrn.MONA." localSheetId="13" hidden="1">{"MONA",#N/A,FALSE,"S"}</definedName>
    <definedName name="wrn.MONA." localSheetId="4" hidden="1">{"MONA",#N/A,FALSE,"S"}</definedName>
    <definedName name="wrn.MONA." localSheetId="21" hidden="1">{"MONA",#N/A,FALSE,"S"}</definedName>
    <definedName name="wrn.MONA." localSheetId="22" hidden="1">{"MONA",#N/A,FALSE,"S"}</definedName>
    <definedName name="wrn.MONA." localSheetId="6" hidden="1">{"MONA",#N/A,FALSE,"S"}</definedName>
    <definedName name="wrn.MONA." localSheetId="11" hidden="1">{"MONA",#N/A,FALSE,"S"}</definedName>
    <definedName name="wrn.MONA." hidden="1">{"MONA",#N/A,FALSE,"S"}</definedName>
    <definedName name="wrn.Output._.tables." localSheetId="3" hidden="1">{#N/A,#N/A,FALSE,"I";#N/A,#N/A,FALSE,"J";#N/A,#N/A,FALSE,"K";#N/A,#N/A,FALSE,"L";#N/A,#N/A,FALSE,"M";#N/A,#N/A,FALSE,"N";#N/A,#N/A,FALSE,"O"}</definedName>
    <definedName name="wrn.Output._.tables." localSheetId="13" hidden="1">{#N/A,#N/A,FALSE,"I";#N/A,#N/A,FALSE,"J";#N/A,#N/A,FALSE,"K";#N/A,#N/A,FALSE,"L";#N/A,#N/A,FALSE,"M";#N/A,#N/A,FALSE,"N";#N/A,#N/A,FALSE,"O"}</definedName>
    <definedName name="wrn.Output._.tables." localSheetId="4" hidden="1">{#N/A,#N/A,FALSE,"I";#N/A,#N/A,FALSE,"J";#N/A,#N/A,FALSE,"K";#N/A,#N/A,FALSE,"L";#N/A,#N/A,FALSE,"M";#N/A,#N/A,FALSE,"N";#N/A,#N/A,FALSE,"O"}</definedName>
    <definedName name="wrn.Output._.tables." localSheetId="21" hidden="1">{#N/A,#N/A,FALSE,"I";#N/A,#N/A,FALSE,"J";#N/A,#N/A,FALSE,"K";#N/A,#N/A,FALSE,"L";#N/A,#N/A,FALSE,"M";#N/A,#N/A,FALSE,"N";#N/A,#N/A,FALSE,"O"}</definedName>
    <definedName name="wrn.Output._.tables." localSheetId="22" hidden="1">{#N/A,#N/A,FALSE,"I";#N/A,#N/A,FALSE,"J";#N/A,#N/A,FALSE,"K";#N/A,#N/A,FALSE,"L";#N/A,#N/A,FALSE,"M";#N/A,#N/A,FALSE,"N";#N/A,#N/A,FALSE,"O"}</definedName>
    <definedName name="wrn.Output._.tables." localSheetId="6" hidden="1">{#N/A,#N/A,FALSE,"I";#N/A,#N/A,FALSE,"J";#N/A,#N/A,FALSE,"K";#N/A,#N/A,FALSE,"L";#N/A,#N/A,FALSE,"M";#N/A,#N/A,FALSE,"N";#N/A,#N/A,FALSE,"O"}</definedName>
    <definedName name="wrn.Output._.tables." localSheetId="11" hidden="1">{#N/A,#N/A,FALSE,"I";#N/A,#N/A,FALSE,"J";#N/A,#N/A,FALSE,"K";#N/A,#N/A,FALSE,"L";#N/A,#N/A,FALSE,"M";#N/A,#N/A,FALSE,"N";#N/A,#N/A,FALSE,"O"}</definedName>
    <definedName name="wrn.Output._.tables." hidden="1">{#N/A,#N/A,FALSE,"I";#N/A,#N/A,FALSE,"J";#N/A,#N/A,FALSE,"K";#N/A,#N/A,FALSE,"L";#N/A,#N/A,FALSE,"M";#N/A,#N/A,FALSE,"N";#N/A,#N/A,FALSE,"O"}</definedName>
    <definedName name="wrn.Program." localSheetId="3" hidden="1">{"Tab1",#N/A,FALSE,"P";"Tab2",#N/A,FALSE,"P"}</definedName>
    <definedName name="wrn.Program." localSheetId="13" hidden="1">{"Tab1",#N/A,FALSE,"P";"Tab2",#N/A,FALSE,"P"}</definedName>
    <definedName name="wrn.Program." localSheetId="14" hidden="1">{"Tab1",#N/A,FALSE,"P";"Tab2",#N/A,FALSE,"P"}</definedName>
    <definedName name="wrn.Program." localSheetId="18" hidden="1">{"Tab1",#N/A,FALSE,"P";"Tab2",#N/A,FALSE,"P"}</definedName>
    <definedName name="wrn.Program." localSheetId="4" hidden="1">{"Tab1",#N/A,FALSE,"P";"Tab2",#N/A,FALSE,"P"}</definedName>
    <definedName name="wrn.Program." localSheetId="21" hidden="1">{"Tab1",#N/A,FALSE,"P";"Tab2",#N/A,FALSE,"P"}</definedName>
    <definedName name="wrn.Program." localSheetId="22" hidden="1">{"Tab1",#N/A,FALSE,"P";"Tab2",#N/A,FALSE,"P"}</definedName>
    <definedName name="wrn.Program." localSheetId="6" hidden="1">{"Tab1",#N/A,FALSE,"P";"Tab2",#N/A,FALSE,"P"}</definedName>
    <definedName name="wrn.Program." localSheetId="11" hidden="1">{"Tab1",#N/A,FALSE,"P";"Tab2",#N/A,FALSE,"P"}</definedName>
    <definedName name="wrn.Program." localSheetId="1" hidden="1">{"Tab1",#N/A,FALSE,"P";"Tab2",#N/A,FALSE,"P"}</definedName>
    <definedName name="wrn.Program." hidden="1">{"Tab1",#N/A,FALSE,"P";"Tab2",#N/A,FALSE,"P"}</definedName>
    <definedName name="wrn.Ques._.1." localSheetId="3" hidden="1">{"Ques 1",#N/A,FALSE,"NWEO138"}</definedName>
    <definedName name="wrn.Ques._.1." localSheetId="13" hidden="1">{"Ques 1",#N/A,FALSE,"NWEO138"}</definedName>
    <definedName name="wrn.Ques._.1." localSheetId="4" hidden="1">{"Ques 1",#N/A,FALSE,"NWEO138"}</definedName>
    <definedName name="wrn.Ques._.1." localSheetId="21" hidden="1">{"Ques 1",#N/A,FALSE,"NWEO138"}</definedName>
    <definedName name="wrn.Ques._.1." localSheetId="22" hidden="1">{"Ques 1",#N/A,FALSE,"NWEO138"}</definedName>
    <definedName name="wrn.Ques._.1." localSheetId="6" hidden="1">{"Ques 1",#N/A,FALSE,"NWEO138"}</definedName>
    <definedName name="wrn.Ques._.1." localSheetId="11" hidden="1">{"Ques 1",#N/A,FALSE,"NWEO138"}</definedName>
    <definedName name="wrn.Ques._.1." hidden="1">{"Ques 1",#N/A,FALSE,"NWEO138"}</definedName>
    <definedName name="wrn.R22_Data_Collection1997." localSheetId="3" hidden="1">{"_R22_General",#N/A,TRUE,"R22_General";"_R22_Questions",#N/A,TRUE,"R22_Questions";"ColA_R22",#N/A,TRUE,"R2295";"_R22_Tables",#N/A,TRUE,"R2295"}</definedName>
    <definedName name="wrn.R22_Data_Collection1997." localSheetId="13" hidden="1">{"_R22_General",#N/A,TRUE,"R22_General";"_R22_Questions",#N/A,TRUE,"R22_Questions";"ColA_R22",#N/A,TRUE,"R2295";"_R22_Tables",#N/A,TRUE,"R2295"}</definedName>
    <definedName name="wrn.R22_Data_Collection1997." localSheetId="4" hidden="1">{"_R22_General",#N/A,TRUE,"R22_General";"_R22_Questions",#N/A,TRUE,"R22_Questions";"ColA_R22",#N/A,TRUE,"R2295";"_R22_Tables",#N/A,TRUE,"R2295"}</definedName>
    <definedName name="wrn.R22_Data_Collection1997." localSheetId="21" hidden="1">{"_R22_General",#N/A,TRUE,"R22_General";"_R22_Questions",#N/A,TRUE,"R22_Questions";"ColA_R22",#N/A,TRUE,"R2295";"_R22_Tables",#N/A,TRUE,"R2295"}</definedName>
    <definedName name="wrn.R22_Data_Collection1997." localSheetId="6" hidden="1">{"_R22_General",#N/A,TRUE,"R22_General";"_R22_Questions",#N/A,TRUE,"R22_Questions";"ColA_R22",#N/A,TRUE,"R2295";"_R22_Tables",#N/A,TRUE,"R2295"}</definedName>
    <definedName name="wrn.R22_Data_Collection1997." localSheetId="11"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Riqfin." localSheetId="3" hidden="1">{"Riqfin97",#N/A,FALSE,"Tran";"Riqfinpro",#N/A,FALSE,"Tran"}</definedName>
    <definedName name="wrn.Riqfin." localSheetId="13" hidden="1">{"Riqfin97",#N/A,FALSE,"Tran";"Riqfinpro",#N/A,FALSE,"Tran"}</definedName>
    <definedName name="wrn.Riqfin." localSheetId="14" hidden="1">{"Riqfin97",#N/A,FALSE,"Tran";"Riqfinpro",#N/A,FALSE,"Tran"}</definedName>
    <definedName name="wrn.Riqfin." localSheetId="18" hidden="1">{"Riqfin97",#N/A,FALSE,"Tran";"Riqfinpro",#N/A,FALSE,"Tran"}</definedName>
    <definedName name="wrn.Riqfin." localSheetId="4" hidden="1">{"Riqfin97",#N/A,FALSE,"Tran";"Riqfinpro",#N/A,FALSE,"Tran"}</definedName>
    <definedName name="wrn.Riqfin." localSheetId="21" hidden="1">{"Riqfin97",#N/A,FALSE,"Tran";"Riqfinpro",#N/A,FALSE,"Tran"}</definedName>
    <definedName name="wrn.Riqfin." localSheetId="22" hidden="1">{"Riqfin97",#N/A,FALSE,"Tran";"Riqfinpro",#N/A,FALSE,"Tran"}</definedName>
    <definedName name="wrn.Riqfin." localSheetId="6" hidden="1">{"Riqfin97",#N/A,FALSE,"Tran";"Riqfinpro",#N/A,FALSE,"Tran"}</definedName>
    <definedName name="wrn.Riqfin." localSheetId="11" hidden="1">{"Riqfin97",#N/A,FALSE,"Tran";"Riqfinpro",#N/A,FALSE,"Tran"}</definedName>
    <definedName name="wrn.Riqfin." localSheetId="1" hidden="1">{"Riqfin97",#N/A,FALSE,"Tran";"Riqfinpro",#N/A,FALSE,"Tran"}</definedName>
    <definedName name="wrn.Riqfin." hidden="1">{"Riqfin97",#N/A,FALSE,"Tran";"Riqfinpro",#N/A,FALSE,"Tran"}</definedName>
    <definedName name="wrn.Staff._.Report._.Tables." localSheetId="3" hidden="1">{#N/A,#N/A,FALSE,"SRFSYS";#N/A,#N/A,FALSE,"SRBSYS"}</definedName>
    <definedName name="wrn.Staff._.Report._.Tables." localSheetId="13" hidden="1">{#N/A,#N/A,FALSE,"SRFSYS";#N/A,#N/A,FALSE,"SRBSYS"}</definedName>
    <definedName name="wrn.Staff._.Report._.Tables." localSheetId="4" hidden="1">{#N/A,#N/A,FALSE,"SRFSYS";#N/A,#N/A,FALSE,"SRBSYS"}</definedName>
    <definedName name="wrn.Staff._.Report._.Tables." localSheetId="21" hidden="1">{#N/A,#N/A,FALSE,"SRFSYS";#N/A,#N/A,FALSE,"SRBSYS"}</definedName>
    <definedName name="wrn.Staff._.Report._.Tables." localSheetId="22" hidden="1">{#N/A,#N/A,FALSE,"SRFSYS";#N/A,#N/A,FALSE,"SRBSYS"}</definedName>
    <definedName name="wrn.Staff._.Report._.Tables." localSheetId="6" hidden="1">{#N/A,#N/A,FALSE,"SRFSYS";#N/A,#N/A,FALSE,"SRBSYS"}</definedName>
    <definedName name="wrn.Staff._.Report._.Tables." localSheetId="11" hidden="1">{#N/A,#N/A,FALSE,"SRFSYS";#N/A,#N/A,FALSE,"SRBSYS"}</definedName>
    <definedName name="wrn.Staff._.Report._.Tables." hidden="1">{#N/A,#N/A,FALSE,"SRFSYS";#N/A,#N/A,FALSE,"SRBSYS"}</definedName>
    <definedName name="wrn.TabARA." localSheetId="3" hidden="1">{"Page1",#N/A,FALSE,"ARA M&amp;F&amp;T";"Page2",#N/A,FALSE,"ARA M&amp;F&amp;T";"Page3",#N/A,FALSE,"ARA M&amp;F&amp;T"}</definedName>
    <definedName name="wrn.TabARA." localSheetId="13" hidden="1">{"Page1",#N/A,FALSE,"ARA M&amp;F&amp;T";"Page2",#N/A,FALSE,"ARA M&amp;F&amp;T";"Page3",#N/A,FALSE,"ARA M&amp;F&amp;T"}</definedName>
    <definedName name="wrn.TabARA." localSheetId="4" hidden="1">{"Page1",#N/A,FALSE,"ARA M&amp;F&amp;T";"Page2",#N/A,FALSE,"ARA M&amp;F&amp;T";"Page3",#N/A,FALSE,"ARA M&amp;F&amp;T"}</definedName>
    <definedName name="wrn.TabARA." localSheetId="21" hidden="1">{"Page1",#N/A,FALSE,"ARA M&amp;F&amp;T";"Page2",#N/A,FALSE,"ARA M&amp;F&amp;T";"Page3",#N/A,FALSE,"ARA M&amp;F&amp;T"}</definedName>
    <definedName name="wrn.TabARA." localSheetId="6" hidden="1">{"Page1",#N/A,FALSE,"ARA M&amp;F&amp;T";"Page2",#N/A,FALSE,"ARA M&amp;F&amp;T";"Page3",#N/A,FALSE,"ARA M&amp;F&amp;T"}</definedName>
    <definedName name="wrn.TabARA." localSheetId="11" hidden="1">{"Page1",#N/A,FALSE,"ARA M&amp;F&amp;T";"Page2",#N/A,FALSE,"ARA M&amp;F&amp;T";"Page3",#N/A,FALSE,"ARA M&amp;F&amp;T"}</definedName>
    <definedName name="wrn.TabARA." hidden="1">{"Page1",#N/A,FALSE,"ARA M&amp;F&amp;T";"Page2",#N/A,FALSE,"ARA M&amp;F&amp;T";"Page3",#N/A,FALSE,"ARA M&amp;F&amp;T"}</definedName>
    <definedName name="wrn.WEO." localSheetId="3" hidden="1">{"WEO",#N/A,FALSE,"T"}</definedName>
    <definedName name="wrn.WEO." localSheetId="13" hidden="1">{"WEO",#N/A,FALSE,"T"}</definedName>
    <definedName name="wrn.WEO." localSheetId="4" hidden="1">{"WEO",#N/A,FALSE,"T"}</definedName>
    <definedName name="wrn.WEO." localSheetId="21" hidden="1">{"WEO",#N/A,FALSE,"T"}</definedName>
    <definedName name="wrn.WEO." localSheetId="22" hidden="1">{"WEO",#N/A,FALSE,"T"}</definedName>
    <definedName name="wrn.WEO." localSheetId="6" hidden="1">{"WEO",#N/A,FALSE,"T"}</definedName>
    <definedName name="wrn.WEO." localSheetId="11" hidden="1">{"WEO",#N/A,FALSE,"T"}</definedName>
    <definedName name="wrn.WEO." hidden="1">{"WEO",#N/A,FALSE,"T"}</definedName>
    <definedName name="ww" localSheetId="3" hidden="1">#REF!</definedName>
    <definedName name="ww" localSheetId="13" hidden="1">#REF!</definedName>
    <definedName name="ww" localSheetId="4" hidden="1">#REF!</definedName>
    <definedName name="ww" localSheetId="11" hidden="1">#REF!</definedName>
    <definedName name="ww" hidden="1">#REF!</definedName>
    <definedName name="www" localSheetId="3" hidden="1">{"Riqfin97",#N/A,FALSE,"Tran";"Riqfinpro",#N/A,FALSE,"Tran"}</definedName>
    <definedName name="www" localSheetId="13" hidden="1">{"Riqfin97",#N/A,FALSE,"Tran";"Riqfinpro",#N/A,FALSE,"Tran"}</definedName>
    <definedName name="www" localSheetId="14" hidden="1">{"Riqfin97",#N/A,FALSE,"Tran";"Riqfinpro",#N/A,FALSE,"Tran"}</definedName>
    <definedName name="www" localSheetId="18" hidden="1">{"Riqfin97",#N/A,FALSE,"Tran";"Riqfinpro",#N/A,FALSE,"Tran"}</definedName>
    <definedName name="www" localSheetId="4" hidden="1">{"Riqfin97",#N/A,FALSE,"Tran";"Riqfinpro",#N/A,FALSE,"Tran"}</definedName>
    <definedName name="www" localSheetId="21" hidden="1">{"Riqfin97",#N/A,FALSE,"Tran";"Riqfinpro",#N/A,FALSE,"Tran"}</definedName>
    <definedName name="www" localSheetId="22" hidden="1">{"Riqfin97",#N/A,FALSE,"Tran";"Riqfinpro",#N/A,FALSE,"Tran"}</definedName>
    <definedName name="www" localSheetId="6" hidden="1">{"Riqfin97",#N/A,FALSE,"Tran";"Riqfinpro",#N/A,FALSE,"Tran"}</definedName>
    <definedName name="www" localSheetId="11" hidden="1">{"Riqfin97",#N/A,FALSE,"Tran";"Riqfinpro",#N/A,FALSE,"Tran"}</definedName>
    <definedName name="www" localSheetId="1" hidden="1">{"Riqfin97",#N/A,FALSE,"Tran";"Riqfinpro",#N/A,FALSE,"Tran"}</definedName>
    <definedName name="www" hidden="1">{"Riqfin97",#N/A,FALSE,"Tran";"Riqfinpro",#N/A,FALSE,"Tran"}</definedName>
    <definedName name="XR">#REF!</definedName>
    <definedName name="xx" localSheetId="3" hidden="1">{"Riqfin97",#N/A,FALSE,"Tran";"Riqfinpro",#N/A,FALSE,"Tran"}</definedName>
    <definedName name="xx" localSheetId="13" hidden="1">{"Riqfin97",#N/A,FALSE,"Tran";"Riqfinpro",#N/A,FALSE,"Tran"}</definedName>
    <definedName name="xx" localSheetId="14" hidden="1">{"Riqfin97",#N/A,FALSE,"Tran";"Riqfinpro",#N/A,FALSE,"Tran"}</definedName>
    <definedName name="xx" localSheetId="18" hidden="1">{"Riqfin97",#N/A,FALSE,"Tran";"Riqfinpro",#N/A,FALSE,"Tran"}</definedName>
    <definedName name="xx" localSheetId="4" hidden="1">{"Riqfin97",#N/A,FALSE,"Tran";"Riqfinpro",#N/A,FALSE,"Tran"}</definedName>
    <definedName name="xx" localSheetId="21" hidden="1">{"Riqfin97",#N/A,FALSE,"Tran";"Riqfinpro",#N/A,FALSE,"Tran"}</definedName>
    <definedName name="xx" localSheetId="22" hidden="1">{"Riqfin97",#N/A,FALSE,"Tran";"Riqfinpro",#N/A,FALSE,"Tran"}</definedName>
    <definedName name="xx" localSheetId="6" hidden="1">{"Riqfin97",#N/A,FALSE,"Tran";"Riqfinpro",#N/A,FALSE,"Tran"}</definedName>
    <definedName name="xx" localSheetId="11" hidden="1">{"Riqfin97",#N/A,FALSE,"Tran";"Riqfinpro",#N/A,FALSE,"Tran"}</definedName>
    <definedName name="xx" localSheetId="1" hidden="1">{"Riqfin97",#N/A,FALSE,"Tran";"Riqfinpro",#N/A,FALSE,"Tran"}</definedName>
    <definedName name="xx" hidden="1">{"Riqfin97",#N/A,FALSE,"Tran";"Riqfinpro",#N/A,FALSE,"Tran"}</definedName>
    <definedName name="xxWRS_1" localSheetId="13">#REF!</definedName>
    <definedName name="xxWRS_1" localSheetId="11">#REF!</definedName>
    <definedName name="xxWRS_1">#REF!</definedName>
    <definedName name="xxWRS_10" localSheetId="13">#REF!</definedName>
    <definedName name="xxWRS_10" localSheetId="11">#REF!</definedName>
    <definedName name="xxWRS_10">#REF!</definedName>
    <definedName name="xxWRS_11" localSheetId="13">#REF!</definedName>
    <definedName name="xxWRS_11" localSheetId="11">#REF!</definedName>
    <definedName name="xxWRS_11">#REF!</definedName>
    <definedName name="xxWRS_12" localSheetId="13">#REF!</definedName>
    <definedName name="xxWRS_12" localSheetId="11">#REF!</definedName>
    <definedName name="xxWRS_12">#REF!</definedName>
    <definedName name="xxWRS_2" localSheetId="13">#REF!</definedName>
    <definedName name="xxWRS_2" localSheetId="11">#REF!</definedName>
    <definedName name="xxWRS_2">#REF!</definedName>
    <definedName name="xxWRS_6" localSheetId="13">#REF!</definedName>
    <definedName name="xxWRS_6" localSheetId="11">#REF!</definedName>
    <definedName name="xxWRS_6">#REF!</definedName>
    <definedName name="xxWRS_7" localSheetId="13">#REF!</definedName>
    <definedName name="xxWRS_7" localSheetId="11">#REF!</definedName>
    <definedName name="xxWRS_7">#REF!</definedName>
    <definedName name="xxWRS_8" localSheetId="13">#REF!</definedName>
    <definedName name="xxWRS_8" localSheetId="11">#REF!</definedName>
    <definedName name="xxWRS_8">#REF!</definedName>
    <definedName name="xxWRS_9" localSheetId="13">#REF!</definedName>
    <definedName name="xxWRS_9" localSheetId="11">#REF!</definedName>
    <definedName name="xxWRS_9">#REF!</definedName>
    <definedName name="xxxx" localSheetId="3" hidden="1">{"Riqfin97",#N/A,FALSE,"Tran";"Riqfinpro",#N/A,FALSE,"Tran"}</definedName>
    <definedName name="xxxx" localSheetId="13" hidden="1">{"Riqfin97",#N/A,FALSE,"Tran";"Riqfinpro",#N/A,FALSE,"Tran"}</definedName>
    <definedName name="xxxx" localSheetId="14" hidden="1">{"Riqfin97",#N/A,FALSE,"Tran";"Riqfinpro",#N/A,FALSE,"Tran"}</definedName>
    <definedName name="xxxx" localSheetId="18" hidden="1">{"Riqfin97",#N/A,FALSE,"Tran";"Riqfinpro",#N/A,FALSE,"Tran"}</definedName>
    <definedName name="xxxx" localSheetId="4" hidden="1">{"Riqfin97",#N/A,FALSE,"Tran";"Riqfinpro",#N/A,FALSE,"Tran"}</definedName>
    <definedName name="xxxx" localSheetId="21" hidden="1">{"Riqfin97",#N/A,FALSE,"Tran";"Riqfinpro",#N/A,FALSE,"Tran"}</definedName>
    <definedName name="xxxx" localSheetId="22" hidden="1">{"Riqfin97",#N/A,FALSE,"Tran";"Riqfinpro",#N/A,FALSE,"Tran"}</definedName>
    <definedName name="xxxx" localSheetId="6" hidden="1">{"Riqfin97",#N/A,FALSE,"Tran";"Riqfinpro",#N/A,FALSE,"Tran"}</definedName>
    <definedName name="xxxx" localSheetId="11" hidden="1">{"Riqfin97",#N/A,FALSE,"Tran";"Riqfinpro",#N/A,FALSE,"Tran"}</definedName>
    <definedName name="xxxx" localSheetId="1" hidden="1">{"Riqfin97",#N/A,FALSE,"Tran";"Riqfinpro",#N/A,FALSE,"Tran"}</definedName>
    <definedName name="xxxx" hidden="1">{"Riqfin97",#N/A,FALSE,"Tran";"Riqfinpro",#N/A,FALSE,"Tran"}</definedName>
    <definedName name="year" localSheetId="13">#REF!</definedName>
    <definedName name="year" localSheetId="11">#REF!</definedName>
    <definedName name="year">#REF!</definedName>
    <definedName name="YOYSUSRALL">#REF!</definedName>
    <definedName name="yy" localSheetId="3" hidden="1">{"Tab1",#N/A,FALSE,"P";"Tab2",#N/A,FALSE,"P"}</definedName>
    <definedName name="yy" localSheetId="13" hidden="1">{"Tab1",#N/A,FALSE,"P";"Tab2",#N/A,FALSE,"P"}</definedName>
    <definedName name="yy" localSheetId="14" hidden="1">{"Tab1",#N/A,FALSE,"P";"Tab2",#N/A,FALSE,"P"}</definedName>
    <definedName name="yy" localSheetId="18" hidden="1">{"Tab1",#N/A,FALSE,"P";"Tab2",#N/A,FALSE,"P"}</definedName>
    <definedName name="yy" localSheetId="4" hidden="1">{"Tab1",#N/A,FALSE,"P";"Tab2",#N/A,FALSE,"P"}</definedName>
    <definedName name="yy" localSheetId="21" hidden="1">{"Tab1",#N/A,FALSE,"P";"Tab2",#N/A,FALSE,"P"}</definedName>
    <definedName name="yy" localSheetId="22" hidden="1">{"Tab1",#N/A,FALSE,"P";"Tab2",#N/A,FALSE,"P"}</definedName>
    <definedName name="yy" localSheetId="6" hidden="1">{"Tab1",#N/A,FALSE,"P";"Tab2",#N/A,FALSE,"P"}</definedName>
    <definedName name="yy" localSheetId="11" hidden="1">{"Tab1",#N/A,FALSE,"P";"Tab2",#N/A,FALSE,"P"}</definedName>
    <definedName name="yy" localSheetId="1" hidden="1">{"Tab1",#N/A,FALSE,"P";"Tab2",#N/A,FALSE,"P"}</definedName>
    <definedName name="yy" hidden="1">{"Tab1",#N/A,FALSE,"P";"Tab2",#N/A,FALSE,"P"}</definedName>
    <definedName name="yyy" localSheetId="3" hidden="1">{"Tab1",#N/A,FALSE,"P";"Tab2",#N/A,FALSE,"P"}</definedName>
    <definedName name="yyy" localSheetId="13" hidden="1">{"Tab1",#N/A,FALSE,"P";"Tab2",#N/A,FALSE,"P"}</definedName>
    <definedName name="yyy" localSheetId="14" hidden="1">{"Tab1",#N/A,FALSE,"P";"Tab2",#N/A,FALSE,"P"}</definedName>
    <definedName name="yyy" localSheetId="18" hidden="1">{"Tab1",#N/A,FALSE,"P";"Tab2",#N/A,FALSE,"P"}</definedName>
    <definedName name="yyy" localSheetId="4" hidden="1">{"Tab1",#N/A,FALSE,"P";"Tab2",#N/A,FALSE,"P"}</definedName>
    <definedName name="yyy" localSheetId="21" hidden="1">{"Tab1",#N/A,FALSE,"P";"Tab2",#N/A,FALSE,"P"}</definedName>
    <definedName name="yyy" localSheetId="22" hidden="1">{"Tab1",#N/A,FALSE,"P";"Tab2",#N/A,FALSE,"P"}</definedName>
    <definedName name="yyy" localSheetId="6" hidden="1">{"Tab1",#N/A,FALSE,"P";"Tab2",#N/A,FALSE,"P"}</definedName>
    <definedName name="yyy" localSheetId="11" hidden="1">{"Tab1",#N/A,FALSE,"P";"Tab2",#N/A,FALSE,"P"}</definedName>
    <definedName name="yyy" localSheetId="1" hidden="1">{"Tab1",#N/A,FALSE,"P";"Tab2",#N/A,FALSE,"P"}</definedName>
    <definedName name="yyy" hidden="1">{"Tab1",#N/A,FALSE,"P";"Tab2",#N/A,FALSE,"P"}</definedName>
    <definedName name="yyyy" localSheetId="3" hidden="1">{"Riqfin97",#N/A,FALSE,"Tran";"Riqfinpro",#N/A,FALSE,"Tran"}</definedName>
    <definedName name="yyyy" localSheetId="13" hidden="1">{"Riqfin97",#N/A,FALSE,"Tran";"Riqfinpro",#N/A,FALSE,"Tran"}</definedName>
    <definedName name="yyyy" localSheetId="14" hidden="1">{"Riqfin97",#N/A,FALSE,"Tran";"Riqfinpro",#N/A,FALSE,"Tran"}</definedName>
    <definedName name="yyyy" localSheetId="18" hidden="1">{"Riqfin97",#N/A,FALSE,"Tran";"Riqfinpro",#N/A,FALSE,"Tran"}</definedName>
    <definedName name="yyyy" localSheetId="4" hidden="1">{"Riqfin97",#N/A,FALSE,"Tran";"Riqfinpro",#N/A,FALSE,"Tran"}</definedName>
    <definedName name="yyyy" localSheetId="21" hidden="1">{"Riqfin97",#N/A,FALSE,"Tran";"Riqfinpro",#N/A,FALSE,"Tran"}</definedName>
    <definedName name="yyyy" localSheetId="22" hidden="1">{"Riqfin97",#N/A,FALSE,"Tran";"Riqfinpro",#N/A,FALSE,"Tran"}</definedName>
    <definedName name="yyyy" localSheetId="6" hidden="1">{"Riqfin97",#N/A,FALSE,"Tran";"Riqfinpro",#N/A,FALSE,"Tran"}</definedName>
    <definedName name="yyyy" localSheetId="11" hidden="1">{"Riqfin97",#N/A,FALSE,"Tran";"Riqfinpro",#N/A,FALSE,"Tran"}</definedName>
    <definedName name="yyyy" localSheetId="1" hidden="1">{"Riqfin97",#N/A,FALSE,"Tran";"Riqfinpro",#N/A,FALSE,"Tran"}</definedName>
    <definedName name="yyyy" hidden="1">{"Riqfin97",#N/A,FALSE,"Tran";"Riqfinpro",#N/A,FALSE,"Tran"}</definedName>
    <definedName name="Z_1D44FD83_577F_412D_85CC_4CD8A3A1C2A3_.wvu.Cols" localSheetId="1" hidden="1">MMF_TABULKA!#REF!</definedName>
    <definedName name="Z_95224721_0485_11D4_BFD1_00508B5F4DA4_.wvu.Cols" localSheetId="3" hidden="1">#REF!</definedName>
    <definedName name="Z_95224721_0485_11D4_BFD1_00508B5F4DA4_.wvu.Cols" localSheetId="13" hidden="1">#REF!</definedName>
    <definedName name="Z_95224721_0485_11D4_BFD1_00508B5F4DA4_.wvu.Cols" localSheetId="4" hidden="1">#REF!</definedName>
    <definedName name="Z_95224721_0485_11D4_BFD1_00508B5F4DA4_.wvu.Cols" localSheetId="11" hidden="1">#REF!</definedName>
    <definedName name="Z_95224721_0485_11D4_BFD1_00508B5F4DA4_.wvu.Cols" hidden="1">#REF!</definedName>
    <definedName name="zac_kles" localSheetId="12">#REF!</definedName>
    <definedName name="zac_kles" localSheetId="13">#REF!</definedName>
    <definedName name="zac_kles" localSheetId="15">#REF!</definedName>
    <definedName name="zac_kles" localSheetId="16">#REF!</definedName>
    <definedName name="zac_kles" localSheetId="11">#REF!</definedName>
    <definedName name="zac_kles">#REF!</definedName>
    <definedName name="zac_kles_2" localSheetId="12">#REF!</definedName>
    <definedName name="zac_kles_2" localSheetId="13">#REF!</definedName>
    <definedName name="zac_kles_2" localSheetId="15">#REF!</definedName>
    <definedName name="zac_kles_2" localSheetId="16">#REF!</definedName>
    <definedName name="zac_kles_2" localSheetId="11">#REF!</definedName>
    <definedName name="zac_kles_2">#REF!</definedName>
    <definedName name="zapr16" localSheetId="13">#REF!</definedName>
    <definedName name="zapr16" localSheetId="11">#REF!</definedName>
    <definedName name="zapr16">#REF!</definedName>
    <definedName name="zapr17" localSheetId="13">#REF!</definedName>
    <definedName name="zapr17" localSheetId="11">#REF!</definedName>
    <definedName name="zapr17">#REF!</definedName>
    <definedName name="zapr18" localSheetId="13">#REF!</definedName>
    <definedName name="zapr18" localSheetId="11">#REF!</definedName>
    <definedName name="zapr18">#REF!</definedName>
    <definedName name="zapr19" localSheetId="13">#REF!</definedName>
    <definedName name="zapr19" localSheetId="11">#REF!</definedName>
    <definedName name="zapr19">#REF!</definedName>
    <definedName name="zapr20" localSheetId="13">#REF!</definedName>
    <definedName name="zapr20" localSheetId="11">#REF!</definedName>
    <definedName name="zapr20">#REF!</definedName>
    <definedName name="zapr21" localSheetId="13">#REF!</definedName>
    <definedName name="zapr21" localSheetId="11">#REF!</definedName>
    <definedName name="zapr21">#REF!</definedName>
    <definedName name="zaug16" localSheetId="13">#REF!</definedName>
    <definedName name="zaug16" localSheetId="11">#REF!</definedName>
    <definedName name="zaug16">#REF!</definedName>
    <definedName name="zaug17" localSheetId="13">#REF!</definedName>
    <definedName name="zaug17" localSheetId="11">#REF!</definedName>
    <definedName name="zaug17">#REF!</definedName>
    <definedName name="zaug18" localSheetId="13">#REF!</definedName>
    <definedName name="zaug18" localSheetId="11">#REF!</definedName>
    <definedName name="zaug18">#REF!</definedName>
    <definedName name="zaug19" localSheetId="13">#REF!</definedName>
    <definedName name="zaug19" localSheetId="11">#REF!</definedName>
    <definedName name="zaug19">#REF!</definedName>
    <definedName name="zaug20" localSheetId="13">#REF!</definedName>
    <definedName name="zaug20" localSheetId="11">#REF!</definedName>
    <definedName name="zaug20">#REF!</definedName>
    <definedName name="zaug21" localSheetId="13">#REF!</definedName>
    <definedName name="zaug21" localSheetId="11">#REF!</definedName>
    <definedName name="zaug21">#REF!</definedName>
    <definedName name="zdec16" localSheetId="13">#REF!</definedName>
    <definedName name="zdec16" localSheetId="11">#REF!</definedName>
    <definedName name="zdec16">#REF!</definedName>
    <definedName name="zdec17" localSheetId="13">#REF!</definedName>
    <definedName name="zdec17" localSheetId="11">#REF!</definedName>
    <definedName name="zdec17">#REF!</definedName>
    <definedName name="zdec18" localSheetId="13">#REF!</definedName>
    <definedName name="zdec18" localSheetId="11">#REF!</definedName>
    <definedName name="zdec18">#REF!</definedName>
    <definedName name="zdec19" localSheetId="13">#REF!</definedName>
    <definedName name="zdec19" localSheetId="11">#REF!</definedName>
    <definedName name="zdec19">#REF!</definedName>
    <definedName name="zdec20" localSheetId="13">#REF!</definedName>
    <definedName name="zdec20" localSheetId="11">#REF!</definedName>
    <definedName name="zdec20">#REF!</definedName>
    <definedName name="zdec21" localSheetId="13">#REF!</definedName>
    <definedName name="zdec21" localSheetId="11">#REF!</definedName>
    <definedName name="zdec21">#REF!</definedName>
    <definedName name="zfeb16" localSheetId="13">#REF!</definedName>
    <definedName name="zfeb16" localSheetId="11">#REF!</definedName>
    <definedName name="zfeb16">#REF!</definedName>
    <definedName name="zfeb17" localSheetId="13">#REF!</definedName>
    <definedName name="zfeb17" localSheetId="11">#REF!</definedName>
    <definedName name="zfeb17">#REF!</definedName>
    <definedName name="zfeb18" localSheetId="13">#REF!</definedName>
    <definedName name="zfeb18" localSheetId="11">#REF!</definedName>
    <definedName name="zfeb18">#REF!</definedName>
    <definedName name="zfeb19" localSheetId="13">#REF!</definedName>
    <definedName name="zfeb19" localSheetId="11">#REF!</definedName>
    <definedName name="zfeb19">#REF!</definedName>
    <definedName name="zfeb20" localSheetId="13">#REF!</definedName>
    <definedName name="zfeb20" localSheetId="11">#REF!</definedName>
    <definedName name="zfeb20">#REF!</definedName>
    <definedName name="zfeb21" localSheetId="13">#REF!</definedName>
    <definedName name="zfeb21" localSheetId="11">#REF!</definedName>
    <definedName name="zfeb21">#REF!</definedName>
    <definedName name="zjan19" localSheetId="13">#REF!</definedName>
    <definedName name="zjan19" localSheetId="11">#REF!</definedName>
    <definedName name="zjan19">#REF!</definedName>
    <definedName name="zjan20" localSheetId="13">#REF!</definedName>
    <definedName name="zjan20" localSheetId="11">#REF!</definedName>
    <definedName name="zjan20">#REF!</definedName>
    <definedName name="zjan21" localSheetId="13">#REF!</definedName>
    <definedName name="zjan21" localSheetId="11">#REF!</definedName>
    <definedName name="zjan21">#REF!</definedName>
    <definedName name="zjul16" localSheetId="13">#REF!</definedName>
    <definedName name="zjul16" localSheetId="11">#REF!</definedName>
    <definedName name="zjul16">#REF!</definedName>
    <definedName name="zjul17" localSheetId="13">#REF!</definedName>
    <definedName name="zjul17" localSheetId="11">#REF!</definedName>
    <definedName name="zjul17">#REF!</definedName>
    <definedName name="zjul18" localSheetId="13">#REF!</definedName>
    <definedName name="zjul18" localSheetId="11">#REF!</definedName>
    <definedName name="zjul18">#REF!</definedName>
    <definedName name="zjul19" localSheetId="13">#REF!</definedName>
    <definedName name="zjul19" localSheetId="11">#REF!</definedName>
    <definedName name="zjul19">#REF!</definedName>
    <definedName name="zjul20" localSheetId="13">#REF!</definedName>
    <definedName name="zjul20" localSheetId="11">#REF!</definedName>
    <definedName name="zjul20">#REF!</definedName>
    <definedName name="zjul21" localSheetId="13">#REF!</definedName>
    <definedName name="zjul21" localSheetId="11">#REF!</definedName>
    <definedName name="zjul21">#REF!</definedName>
    <definedName name="zjun16" localSheetId="13">#REF!</definedName>
    <definedName name="zjun16" localSheetId="11">#REF!</definedName>
    <definedName name="zjun16">#REF!</definedName>
    <definedName name="zjun17" localSheetId="13">#REF!</definedName>
    <definedName name="zjun17" localSheetId="11">#REF!</definedName>
    <definedName name="zjun17">#REF!</definedName>
    <definedName name="zjun18" localSheetId="13">#REF!</definedName>
    <definedName name="zjun18" localSheetId="11">#REF!</definedName>
    <definedName name="zjun18">#REF!</definedName>
    <definedName name="zjun19" localSheetId="13">#REF!</definedName>
    <definedName name="zjun19" localSheetId="11">#REF!</definedName>
    <definedName name="zjun19">#REF!</definedName>
    <definedName name="zjun20" localSheetId="13">#REF!</definedName>
    <definedName name="zjun20" localSheetId="11">#REF!</definedName>
    <definedName name="zjun20">#REF!</definedName>
    <definedName name="zjun21" localSheetId="13">#REF!</definedName>
    <definedName name="zjun21" localSheetId="11">#REF!</definedName>
    <definedName name="zjun21">#REF!</definedName>
    <definedName name="zmaj16" localSheetId="13">#REF!</definedName>
    <definedName name="zmaj16" localSheetId="11">#REF!</definedName>
    <definedName name="zmaj16">#REF!</definedName>
    <definedName name="zmaj17" localSheetId="13">#REF!</definedName>
    <definedName name="zmaj17" localSheetId="11">#REF!</definedName>
    <definedName name="zmaj17">#REF!</definedName>
    <definedName name="zmaj18" localSheetId="13">#REF!</definedName>
    <definedName name="zmaj18" localSheetId="11">#REF!</definedName>
    <definedName name="zmaj18">#REF!</definedName>
    <definedName name="zmaj19" localSheetId="13">#REF!</definedName>
    <definedName name="zmaj19" localSheetId="11">#REF!</definedName>
    <definedName name="zmaj19">#REF!</definedName>
    <definedName name="zmaj20" localSheetId="13">#REF!</definedName>
    <definedName name="zmaj20" localSheetId="11">#REF!</definedName>
    <definedName name="zmaj20">#REF!</definedName>
    <definedName name="zmaj21" localSheetId="13">#REF!</definedName>
    <definedName name="zmaj21" localSheetId="11">#REF!</definedName>
    <definedName name="zmaj21">#REF!</definedName>
    <definedName name="zmar16" localSheetId="13">#REF!</definedName>
    <definedName name="zmar16" localSheetId="11">#REF!</definedName>
    <definedName name="zmar16">#REF!</definedName>
    <definedName name="zmar17" localSheetId="13">#REF!</definedName>
    <definedName name="zmar17" localSheetId="11">#REF!</definedName>
    <definedName name="zmar17">#REF!</definedName>
    <definedName name="zmar18" localSheetId="13">#REF!</definedName>
    <definedName name="zmar18" localSheetId="11">#REF!</definedName>
    <definedName name="zmar18">#REF!</definedName>
    <definedName name="zmar19" localSheetId="13">#REF!</definedName>
    <definedName name="zmar19" localSheetId="11">#REF!</definedName>
    <definedName name="zmar19">#REF!</definedName>
    <definedName name="zmar20" localSheetId="13">#REF!</definedName>
    <definedName name="zmar20" localSheetId="11">#REF!</definedName>
    <definedName name="zmar20">#REF!</definedName>
    <definedName name="zmar21" localSheetId="13">#REF!</definedName>
    <definedName name="zmar21" localSheetId="11">#REF!</definedName>
    <definedName name="zmar21">#REF!</definedName>
    <definedName name="znov16" localSheetId="13">#REF!</definedName>
    <definedName name="znov16" localSheetId="11">#REF!</definedName>
    <definedName name="znov16">#REF!</definedName>
    <definedName name="znov17" localSheetId="13">#REF!</definedName>
    <definedName name="znov17" localSheetId="11">#REF!</definedName>
    <definedName name="znov17">#REF!</definedName>
    <definedName name="znov18" localSheetId="13">#REF!</definedName>
    <definedName name="znov18" localSheetId="11">#REF!</definedName>
    <definedName name="znov18">#REF!</definedName>
    <definedName name="znov19" localSheetId="13">#REF!</definedName>
    <definedName name="znov19" localSheetId="11">#REF!</definedName>
    <definedName name="znov19">#REF!</definedName>
    <definedName name="znov20" localSheetId="13">#REF!</definedName>
    <definedName name="znov20" localSheetId="11">#REF!</definedName>
    <definedName name="znov20">#REF!</definedName>
    <definedName name="znov21" localSheetId="13">#REF!</definedName>
    <definedName name="znov21" localSheetId="11">#REF!</definedName>
    <definedName name="znov21">#REF!</definedName>
    <definedName name="zokt16" localSheetId="13">#REF!</definedName>
    <definedName name="zokt16" localSheetId="11">#REF!</definedName>
    <definedName name="zokt16">#REF!</definedName>
    <definedName name="zokt17" localSheetId="13">#REF!</definedName>
    <definedName name="zokt17" localSheetId="11">#REF!</definedName>
    <definedName name="zokt17">#REF!</definedName>
    <definedName name="zokt18" localSheetId="13">#REF!</definedName>
    <definedName name="zokt18" localSheetId="11">#REF!</definedName>
    <definedName name="zokt18">#REF!</definedName>
    <definedName name="zokt19" localSheetId="13">#REF!</definedName>
    <definedName name="zokt19" localSheetId="11">#REF!</definedName>
    <definedName name="zokt19">#REF!</definedName>
    <definedName name="zokt20" localSheetId="13">#REF!</definedName>
    <definedName name="zokt20" localSheetId="11">#REF!</definedName>
    <definedName name="zokt20">#REF!</definedName>
    <definedName name="zokt21" localSheetId="13">#REF!</definedName>
    <definedName name="zokt21" localSheetId="11">#REF!</definedName>
    <definedName name="zokt21">#REF!</definedName>
    <definedName name="ZPee_2" localSheetId="13">#REF!</definedName>
    <definedName name="ZPee_2" localSheetId="11">#REF!</definedName>
    <definedName name="ZPee_2">#REF!</definedName>
    <definedName name="ZPer_2" localSheetId="13">#REF!</definedName>
    <definedName name="ZPer_2" localSheetId="11">#REF!</definedName>
    <definedName name="ZPer_2">#REF!</definedName>
    <definedName name="zpiz">#REF!</definedName>
    <definedName name="zsep16" localSheetId="13">#REF!</definedName>
    <definedName name="zsep16" localSheetId="11">#REF!</definedName>
    <definedName name="zsep16">#REF!</definedName>
    <definedName name="zsep17" localSheetId="13">#REF!</definedName>
    <definedName name="zsep17" localSheetId="11">#REF!</definedName>
    <definedName name="zsep17">#REF!</definedName>
    <definedName name="zsep18" localSheetId="11">#REF!</definedName>
    <definedName name="zsep18">#REF!</definedName>
    <definedName name="zsep19" localSheetId="11">#REF!</definedName>
    <definedName name="zsep19">#REF!</definedName>
    <definedName name="zsep20" localSheetId="11">#REF!</definedName>
    <definedName name="zsep20">#REF!</definedName>
    <definedName name="zsep21" localSheetId="11">#REF!</definedName>
    <definedName name="zsep21">#REF!</definedName>
    <definedName name="zz" localSheetId="3" hidden="1">{"Tab1",#N/A,FALSE,"P";"Tab2",#N/A,FALSE,"P"}</definedName>
    <definedName name="zz" localSheetId="13" hidden="1">{"Tab1",#N/A,FALSE,"P";"Tab2",#N/A,FALSE,"P"}</definedName>
    <definedName name="zz" localSheetId="14" hidden="1">{"Tab1",#N/A,FALSE,"P";"Tab2",#N/A,FALSE,"P"}</definedName>
    <definedName name="zz" localSheetId="18" hidden="1">{"Tab1",#N/A,FALSE,"P";"Tab2",#N/A,FALSE,"P"}</definedName>
    <definedName name="zz" localSheetId="4" hidden="1">{"Tab1",#N/A,FALSE,"P";"Tab2",#N/A,FALSE,"P"}</definedName>
    <definedName name="zz" localSheetId="21" hidden="1">{"Tab1",#N/A,FALSE,"P";"Tab2",#N/A,FALSE,"P"}</definedName>
    <definedName name="zz" localSheetId="22" hidden="1">{"Tab1",#N/A,FALSE,"P";"Tab2",#N/A,FALSE,"P"}</definedName>
    <definedName name="zz" localSheetId="6" hidden="1">{"Tab1",#N/A,FALSE,"P";"Tab2",#N/A,FALSE,"P"}</definedName>
    <definedName name="zz" localSheetId="11" hidden="1">{"Tab1",#N/A,FALSE,"P";"Tab2",#N/A,FALSE,"P"}</definedName>
    <definedName name="zz" localSheetId="1" hidden="1">{"Tab1",#N/A,FALSE,"P";"Tab2",#N/A,FALSE,"P"}</definedName>
    <definedName name="zz" hidden="1">{"Tab1",#N/A,FALSE,"P";"Tab2",#N/A,FALSE,"P"}</definedName>
    <definedName name="zzz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3" i="123" l="1"/>
  <c r="J42" i="123"/>
  <c r="J40" i="123"/>
  <c r="J39" i="123"/>
  <c r="J38" i="123"/>
  <c r="J37" i="123"/>
  <c r="J36" i="123"/>
  <c r="J35" i="123"/>
  <c r="J34" i="123"/>
  <c r="J32" i="123"/>
  <c r="J31" i="123"/>
  <c r="J30" i="123"/>
  <c r="J27" i="123"/>
  <c r="J25" i="123"/>
  <c r="J24" i="123"/>
  <c r="J23" i="123"/>
  <c r="J22" i="123"/>
  <c r="J20" i="123"/>
  <c r="J19" i="123"/>
  <c r="J18" i="123"/>
  <c r="J17" i="123"/>
  <c r="J15" i="123"/>
  <c r="J14" i="123"/>
  <c r="J12" i="123"/>
  <c r="J11" i="123"/>
  <c r="J10" i="123"/>
  <c r="J9" i="123"/>
  <c r="J8" i="123"/>
  <c r="M43" i="123"/>
  <c r="L43" i="123"/>
  <c r="K43" i="123"/>
  <c r="M42" i="123"/>
  <c r="L42" i="123"/>
  <c r="K42" i="123"/>
  <c r="M41" i="123"/>
  <c r="L41" i="123"/>
  <c r="K41" i="123"/>
  <c r="M40" i="123"/>
  <c r="L40" i="123"/>
  <c r="K40" i="123"/>
  <c r="M39" i="123"/>
  <c r="L39" i="123"/>
  <c r="K39" i="123"/>
  <c r="M38" i="123"/>
  <c r="L38" i="123"/>
  <c r="K38" i="123"/>
  <c r="M37" i="123"/>
  <c r="L37" i="123"/>
  <c r="K37" i="123"/>
  <c r="M36" i="123"/>
  <c r="L36" i="123"/>
  <c r="K36" i="123"/>
  <c r="M35" i="123"/>
  <c r="L35" i="123"/>
  <c r="K35" i="123"/>
  <c r="M34" i="123"/>
  <c r="L34" i="123"/>
  <c r="K34" i="123"/>
  <c r="M33" i="123"/>
  <c r="L33" i="123"/>
  <c r="K33" i="123"/>
  <c r="M32" i="123"/>
  <c r="L32" i="123"/>
  <c r="K32" i="123"/>
  <c r="M31" i="123"/>
  <c r="L31" i="123"/>
  <c r="K31" i="123"/>
  <c r="M30" i="123"/>
  <c r="L30" i="123"/>
  <c r="K30" i="123"/>
  <c r="M29" i="123"/>
  <c r="L29" i="123"/>
  <c r="K29" i="123"/>
  <c r="M27" i="123"/>
  <c r="L27" i="123"/>
  <c r="K27" i="123"/>
  <c r="M26" i="123"/>
  <c r="L26" i="123"/>
  <c r="K26" i="123"/>
  <c r="M25" i="123"/>
  <c r="L25" i="123"/>
  <c r="K25" i="123"/>
  <c r="M24" i="123"/>
  <c r="L24" i="123"/>
  <c r="K24" i="123"/>
  <c r="M23" i="123"/>
  <c r="L23" i="123"/>
  <c r="K23" i="123"/>
  <c r="M22" i="123"/>
  <c r="L22" i="123"/>
  <c r="K22" i="123"/>
  <c r="M21" i="123"/>
  <c r="L21" i="123"/>
  <c r="K21" i="123"/>
  <c r="M20" i="123"/>
  <c r="L20" i="123"/>
  <c r="K20" i="123"/>
  <c r="M19" i="123"/>
  <c r="L19" i="123"/>
  <c r="K19" i="123"/>
  <c r="M18" i="123"/>
  <c r="L18" i="123"/>
  <c r="K18" i="123"/>
  <c r="M17" i="123"/>
  <c r="L17" i="123"/>
  <c r="K17" i="123"/>
  <c r="M16" i="123"/>
  <c r="L16" i="123"/>
  <c r="K16" i="123"/>
  <c r="M15" i="123"/>
  <c r="L15" i="123"/>
  <c r="K15" i="123"/>
  <c r="M14" i="123"/>
  <c r="L14" i="123"/>
  <c r="K14" i="123"/>
  <c r="M13" i="123"/>
  <c r="L13" i="123"/>
  <c r="K13" i="123"/>
  <c r="M12" i="123"/>
  <c r="L12" i="123"/>
  <c r="K12" i="123"/>
  <c r="M11" i="123"/>
  <c r="L11" i="123"/>
  <c r="K11" i="123"/>
  <c r="M10" i="123"/>
  <c r="L10" i="123"/>
  <c r="K10" i="123"/>
  <c r="M9" i="123"/>
  <c r="L9" i="123"/>
  <c r="K9" i="123"/>
  <c r="M8" i="123"/>
  <c r="L8" i="123"/>
  <c r="K8" i="123"/>
  <c r="M7" i="123"/>
  <c r="L7" i="123"/>
  <c r="K7" i="123"/>
  <c r="M6" i="123"/>
  <c r="L6" i="123"/>
  <c r="K6" i="123"/>
  <c r="E38" i="225" l="1"/>
  <c r="E39" i="225" s="1"/>
  <c r="E40" i="225" s="1"/>
  <c r="E41" i="225" s="1"/>
  <c r="E42" i="225" s="1"/>
  <c r="E43" i="225" s="1"/>
  <c r="E37" i="225"/>
  <c r="F43" i="225"/>
  <c r="F44" i="225"/>
  <c r="F42" i="225"/>
  <c r="F41" i="225"/>
  <c r="F40" i="225"/>
  <c r="F39" i="225"/>
  <c r="F38" i="225"/>
  <c r="F37" i="225"/>
  <c r="F36" i="225"/>
  <c r="J7" i="328" l="1"/>
  <c r="J8" i="328"/>
  <c r="J9" i="328"/>
  <c r="J10" i="328"/>
  <c r="J11" i="328"/>
  <c r="J6" i="328"/>
  <c r="E110" i="203"/>
  <c r="F110" i="203"/>
  <c r="G110" i="203"/>
  <c r="H110" i="203"/>
  <c r="D110" i="203"/>
  <c r="E46" i="203"/>
  <c r="F46" i="203"/>
  <c r="G46" i="203"/>
  <c r="H46" i="203"/>
  <c r="D46" i="203"/>
  <c r="U86" i="193"/>
  <c r="V86" i="193"/>
  <c r="W86" i="193"/>
  <c r="W46" i="193" s="1"/>
  <c r="W6" i="193"/>
  <c r="W7" i="193" s="1"/>
  <c r="W93" i="193" l="1"/>
  <c r="W94" i="193" s="1"/>
  <c r="W47" i="193"/>
  <c r="T86" i="193" l="1"/>
  <c r="T46" i="193"/>
  <c r="T47" i="193" s="1"/>
  <c r="U46" i="193"/>
  <c r="U47" i="193" s="1"/>
  <c r="V46" i="193"/>
  <c r="V47" i="193" s="1"/>
  <c r="T6" i="193"/>
  <c r="T7" i="193" s="1"/>
  <c r="U6" i="193"/>
  <c r="U7" i="193" s="1"/>
  <c r="V6" i="193"/>
  <c r="V7" i="193" s="1"/>
  <c r="M7" i="193" l="1"/>
  <c r="O7" i="193"/>
  <c r="P7" i="193"/>
  <c r="S7" i="193"/>
  <c r="M6" i="193"/>
  <c r="N6" i="193"/>
  <c r="N7" i="193" s="1"/>
  <c r="O6" i="193"/>
  <c r="P6" i="193"/>
  <c r="Q6" i="193"/>
  <c r="Q7" i="193" s="1"/>
  <c r="R6" i="193"/>
  <c r="R7" i="193" s="1"/>
  <c r="S6" i="193"/>
  <c r="K86" i="193"/>
  <c r="K46" i="193" s="1"/>
  <c r="K47" i="193" s="1"/>
  <c r="L86" i="193"/>
  <c r="L46" i="193" s="1"/>
  <c r="L47" i="193" s="1"/>
  <c r="M86" i="193"/>
  <c r="M46" i="193" s="1"/>
  <c r="M47" i="193" s="1"/>
  <c r="N86" i="193"/>
  <c r="O86" i="193"/>
  <c r="O46" i="193" s="1"/>
  <c r="O47" i="193" s="1"/>
  <c r="P86" i="193"/>
  <c r="P46" i="193" s="1"/>
  <c r="P47" i="193" s="1"/>
  <c r="Q86" i="193"/>
  <c r="Q46" i="193" s="1"/>
  <c r="Q47" i="193" s="1"/>
  <c r="R86" i="193"/>
  <c r="S86" i="193"/>
  <c r="N46" i="193"/>
  <c r="N47" i="193" s="1"/>
  <c r="R46" i="193"/>
  <c r="R47" i="193" s="1"/>
  <c r="S46" i="193"/>
  <c r="S47" i="193" s="1"/>
  <c r="E46" i="253" l="1"/>
  <c r="F46" i="253"/>
  <c r="D46" i="253"/>
  <c r="C45" i="253"/>
  <c r="D45" i="253"/>
  <c r="E45" i="253"/>
  <c r="F45" i="253"/>
  <c r="B45" i="253"/>
  <c r="Q44" i="305" l="1"/>
  <c r="P44" i="305"/>
  <c r="O44" i="305"/>
  <c r="N44" i="305"/>
  <c r="M44" i="305"/>
  <c r="Q43" i="305"/>
  <c r="P43" i="305"/>
  <c r="O43" i="305"/>
  <c r="N43" i="305"/>
  <c r="M43" i="305"/>
  <c r="Q42" i="305"/>
  <c r="P42" i="305"/>
  <c r="O42" i="305"/>
  <c r="N42" i="305"/>
  <c r="M42" i="305"/>
  <c r="Q41" i="305"/>
  <c r="P41" i="305"/>
  <c r="O41" i="305"/>
  <c r="N41" i="305"/>
  <c r="M41" i="305"/>
  <c r="Q40" i="305"/>
  <c r="P40" i="305"/>
  <c r="O40" i="305"/>
  <c r="N40" i="305"/>
  <c r="M40" i="305"/>
  <c r="Q39" i="305"/>
  <c r="P39" i="305"/>
  <c r="O39" i="305"/>
  <c r="N39" i="305"/>
  <c r="M39" i="305"/>
  <c r="Q38" i="305"/>
  <c r="P38" i="305"/>
  <c r="O38" i="305"/>
  <c r="N38" i="305"/>
  <c r="M38" i="305"/>
  <c r="Q37" i="305"/>
  <c r="P37" i="305"/>
  <c r="O37" i="305"/>
  <c r="N37" i="305"/>
  <c r="M37" i="305"/>
  <c r="Q36" i="305"/>
  <c r="P36" i="305"/>
  <c r="O36" i="305"/>
  <c r="N36" i="305"/>
  <c r="M36" i="305"/>
  <c r="Q35" i="305"/>
  <c r="P35" i="305"/>
  <c r="O35" i="305"/>
  <c r="N35" i="305"/>
  <c r="M35" i="305"/>
  <c r="L24" i="303"/>
  <c r="L25" i="303"/>
  <c r="N31" i="302"/>
  <c r="N32" i="302"/>
  <c r="N33" i="302"/>
  <c r="N34" i="302"/>
  <c r="N35" i="302"/>
  <c r="N36" i="302"/>
  <c r="V93" i="193" l="1"/>
  <c r="V94" i="193" s="1"/>
  <c r="M5" i="123" l="1"/>
  <c r="L5" i="123"/>
  <c r="K5" i="123"/>
  <c r="J5" i="123"/>
  <c r="F28" i="123" l="1"/>
  <c r="L28" i="123" s="1"/>
  <c r="G28" i="123"/>
  <c r="M28" i="123" s="1"/>
  <c r="E28" i="123"/>
  <c r="K28" i="123" s="1"/>
  <c r="F24" i="303" l="1"/>
  <c r="G24" i="303"/>
  <c r="H24" i="303"/>
  <c r="I24" i="303"/>
  <c r="J24" i="303"/>
  <c r="K24" i="303"/>
  <c r="F25" i="303"/>
  <c r="G25" i="303"/>
  <c r="H25" i="303"/>
  <c r="I25" i="303"/>
  <c r="J25" i="303"/>
  <c r="K25" i="303"/>
  <c r="E25" i="303"/>
  <c r="E24" i="303"/>
  <c r="F31" i="302" l="1"/>
  <c r="G31" i="302"/>
  <c r="H31" i="302"/>
  <c r="I31" i="302"/>
  <c r="J31" i="302"/>
  <c r="K31" i="302"/>
  <c r="L31" i="302"/>
  <c r="M31" i="302"/>
  <c r="F32" i="302"/>
  <c r="G32" i="302"/>
  <c r="H32" i="302"/>
  <c r="I32" i="302"/>
  <c r="J32" i="302"/>
  <c r="K32" i="302"/>
  <c r="L32" i="302"/>
  <c r="M32" i="302"/>
  <c r="F33" i="302"/>
  <c r="G33" i="302"/>
  <c r="H33" i="302"/>
  <c r="I33" i="302"/>
  <c r="J33" i="302"/>
  <c r="K33" i="302"/>
  <c r="L33" i="302"/>
  <c r="M33" i="302"/>
  <c r="F34" i="302"/>
  <c r="G34" i="302"/>
  <c r="H34" i="302"/>
  <c r="I34" i="302"/>
  <c r="J34" i="302"/>
  <c r="K34" i="302"/>
  <c r="L34" i="302"/>
  <c r="M34" i="302"/>
  <c r="F35" i="302"/>
  <c r="G35" i="302"/>
  <c r="H35" i="302"/>
  <c r="I35" i="302"/>
  <c r="J35" i="302"/>
  <c r="K35" i="302"/>
  <c r="L35" i="302"/>
  <c r="M35" i="302"/>
  <c r="F36" i="302"/>
  <c r="G36" i="302"/>
  <c r="H36" i="302"/>
  <c r="I36" i="302"/>
  <c r="J36" i="302"/>
  <c r="K36" i="302"/>
  <c r="L36" i="302"/>
  <c r="M36" i="302"/>
  <c r="E36" i="302"/>
  <c r="E35" i="302"/>
  <c r="E34" i="302"/>
  <c r="E33" i="302"/>
  <c r="E32" i="302"/>
  <c r="E31" i="302"/>
  <c r="K28" i="299" l="1"/>
  <c r="J28" i="299"/>
  <c r="I28" i="299"/>
  <c r="H28" i="299"/>
  <c r="G28" i="299"/>
  <c r="F28" i="299"/>
  <c r="E28" i="299"/>
  <c r="D28" i="299"/>
  <c r="C28" i="299"/>
  <c r="K27" i="299"/>
  <c r="J27" i="299"/>
  <c r="I27" i="299"/>
  <c r="H27" i="299"/>
  <c r="G27" i="299"/>
  <c r="F27" i="299"/>
  <c r="E27" i="299"/>
  <c r="D27" i="299"/>
  <c r="C27" i="299"/>
  <c r="K26" i="299"/>
  <c r="J26" i="299"/>
  <c r="I26" i="299"/>
  <c r="H26" i="299"/>
  <c r="G26" i="299"/>
  <c r="F26" i="299"/>
  <c r="E26" i="299"/>
  <c r="D26" i="299"/>
  <c r="C26" i="299"/>
  <c r="K25" i="299"/>
  <c r="J25" i="299"/>
  <c r="I25" i="299"/>
  <c r="H25" i="299"/>
  <c r="G25" i="299"/>
  <c r="F25" i="299"/>
  <c r="E25" i="299"/>
  <c r="D25" i="299"/>
  <c r="C25" i="299"/>
  <c r="K24" i="299"/>
  <c r="J24" i="299"/>
  <c r="I24" i="299"/>
  <c r="H24" i="299"/>
  <c r="G24" i="299"/>
  <c r="F24" i="299"/>
  <c r="E24" i="299"/>
  <c r="D24" i="299"/>
  <c r="C24" i="299"/>
  <c r="K23" i="299"/>
  <c r="J23" i="299"/>
  <c r="I23" i="299"/>
  <c r="H23" i="299"/>
  <c r="G23" i="299"/>
  <c r="F23" i="299"/>
  <c r="E23" i="299"/>
  <c r="D23" i="299"/>
  <c r="C23" i="299"/>
  <c r="K22" i="299"/>
  <c r="J22" i="299"/>
  <c r="I22" i="299"/>
  <c r="H22" i="299"/>
  <c r="G22" i="299"/>
  <c r="F22" i="299"/>
  <c r="E22" i="299"/>
  <c r="D22" i="299"/>
  <c r="C22" i="299"/>
  <c r="K21" i="299"/>
  <c r="J21" i="299"/>
  <c r="I21" i="299"/>
  <c r="H21" i="299"/>
  <c r="G21" i="299"/>
  <c r="F21" i="299"/>
  <c r="E21" i="299"/>
  <c r="D21" i="299"/>
  <c r="C21" i="299"/>
  <c r="J19" i="299"/>
  <c r="H19" i="299"/>
  <c r="F19" i="299"/>
  <c r="D19" i="299"/>
  <c r="C19" i="299"/>
  <c r="S93" i="193" l="1"/>
  <c r="U93" i="193" l="1"/>
  <c r="U94" i="193" s="1"/>
  <c r="E44" i="253" l="1"/>
  <c r="F44" i="253"/>
  <c r="T93" i="193" l="1"/>
  <c r="T94" i="193" s="1"/>
  <c r="D44" i="253" l="1"/>
  <c r="C44" i="253"/>
  <c r="B44" i="253"/>
  <c r="R93" i="193" l="1"/>
  <c r="R94" i="193" s="1"/>
  <c r="S94" i="193"/>
  <c r="M93" i="193" l="1"/>
  <c r="E86" i="193" l="1"/>
  <c r="E46" i="193" s="1"/>
  <c r="E47" i="193" s="1"/>
  <c r="I86" i="193"/>
  <c r="I46" i="193" s="1"/>
  <c r="I47" i="193" s="1"/>
  <c r="F86" i="193"/>
  <c r="F46" i="193" s="1"/>
  <c r="F47" i="193" s="1"/>
  <c r="J86" i="193"/>
  <c r="J46" i="193" s="1"/>
  <c r="J47" i="193" s="1"/>
  <c r="H86" i="193"/>
  <c r="H46" i="193" s="1"/>
  <c r="H47" i="193" s="1"/>
  <c r="G86" i="193"/>
  <c r="G46" i="193" s="1"/>
  <c r="G47" i="193" s="1"/>
  <c r="C86" i="193"/>
  <c r="C46" i="193" s="1"/>
  <c r="C47" i="193" s="1"/>
  <c r="D86" i="193"/>
  <c r="D46" i="193" s="1"/>
  <c r="D47" i="193" s="1"/>
  <c r="N93" i="193" l="1"/>
  <c r="N94" i="193" l="1"/>
  <c r="Q93" i="193" l="1"/>
  <c r="Q94" i="193" s="1"/>
  <c r="L6" i="193" l="1"/>
  <c r="O93" i="193" l="1"/>
  <c r="O94" i="193" s="1"/>
  <c r="L7" i="193"/>
  <c r="L93" i="193"/>
  <c r="L94" i="193" s="1"/>
  <c r="E6" i="193"/>
  <c r="E7" i="193" s="1"/>
  <c r="K6" i="193"/>
  <c r="K7" i="193" s="1"/>
  <c r="D6" i="193"/>
  <c r="D7" i="193" s="1"/>
  <c r="C6" i="193"/>
  <c r="C7" i="193" s="1"/>
  <c r="F6" i="193"/>
  <c r="F7" i="193" s="1"/>
  <c r="J6" i="193"/>
  <c r="J7" i="193" s="1"/>
  <c r="H6" i="193"/>
  <c r="H7" i="193" s="1"/>
  <c r="I6" i="193"/>
  <c r="I7" i="193" s="1"/>
  <c r="G6" i="193"/>
  <c r="G7" i="193" s="1"/>
  <c r="K93" i="193" l="1"/>
  <c r="K94" i="193" s="1"/>
  <c r="H93" i="193"/>
  <c r="H94" i="193" s="1"/>
  <c r="D93" i="193"/>
  <c r="D94" i="193" s="1"/>
  <c r="G93" i="193"/>
  <c r="G94" i="193" s="1"/>
  <c r="E93" i="193"/>
  <c r="E94" i="193" s="1"/>
  <c r="C93" i="193"/>
  <c r="C94" i="193" s="1"/>
  <c r="M94" i="193"/>
  <c r="I93" i="193"/>
  <c r="I94" i="193" s="1"/>
  <c r="J93" i="193"/>
  <c r="J94" i="193" s="1"/>
  <c r="F93" i="193"/>
  <c r="F94" i="193" s="1"/>
  <c r="P93" i="193" l="1"/>
  <c r="P94" i="193" s="1"/>
</calcChain>
</file>

<file path=xl/sharedStrings.xml><?xml version="1.0" encoding="utf-8"?>
<sst xmlns="http://schemas.openxmlformats.org/spreadsheetml/2006/main" count="2372" uniqueCount="1394">
  <si>
    <t>Zdroj: MF SR</t>
  </si>
  <si>
    <t>v % HDP</t>
  </si>
  <si>
    <t>A. Hrubý dlh verejnej správy (k 1.1.)</t>
  </si>
  <si>
    <t>B. Celková medziročná zmena hrubého dlhu VS</t>
  </si>
  <si>
    <t>C. Hrubý dlh verejnej správy (k 31.12.)</t>
  </si>
  <si>
    <t>Príjmy spolu</t>
  </si>
  <si>
    <t>D.2</t>
  </si>
  <si>
    <t>Bežné dane z dôchodkov, majetku</t>
  </si>
  <si>
    <t>D.5</t>
  </si>
  <si>
    <t>Príspevky na sociálne zabezpečenie</t>
  </si>
  <si>
    <t>Výdavky spolu</t>
  </si>
  <si>
    <t>Kompenzácie zamestnancov</t>
  </si>
  <si>
    <t>Medzispotreba</t>
  </si>
  <si>
    <t>Subvencie</t>
  </si>
  <si>
    <t>Úrokové náklady</t>
  </si>
  <si>
    <t>Celkové sociálne transfery</t>
  </si>
  <si>
    <t>Kapitálové transfery</t>
  </si>
  <si>
    <t>ESA2010</t>
  </si>
  <si>
    <t>HDP</t>
  </si>
  <si>
    <t>z toho: Dopravné podniky obcí</t>
  </si>
  <si>
    <t xml:space="preserve"> - ostatné</t>
  </si>
  <si>
    <t>Príspevky k zmene hrubého dlhu verejnej správy:</t>
  </si>
  <si>
    <t>Primárne saldo</t>
  </si>
  <si>
    <t>Úroky</t>
  </si>
  <si>
    <t>Rast reálneho HDP</t>
  </si>
  <si>
    <t>Granty a transfery</t>
  </si>
  <si>
    <t>z toho: ŽSR + ŽSSK</t>
  </si>
  <si>
    <t>Spolu</t>
  </si>
  <si>
    <t xml:space="preserve"> - Mzdy a platy</t>
  </si>
  <si>
    <t xml:space="preserve"> - Sociálne príspevky zamestnávateľov</t>
  </si>
  <si>
    <t>Ostatné bežné transfery</t>
  </si>
  <si>
    <t>Dane</t>
  </si>
  <si>
    <t>Saldo VS (ESA 2010, v mil. eur)</t>
  </si>
  <si>
    <t>Zdroj ESA 2010</t>
  </si>
  <si>
    <t>Skutočnosť</t>
  </si>
  <si>
    <t xml:space="preserve">
Skutočnosť</t>
  </si>
  <si>
    <t>OS</t>
  </si>
  <si>
    <t>T0200</t>
  </si>
  <si>
    <t>Daňové príjmy</t>
  </si>
  <si>
    <t>suma</t>
  </si>
  <si>
    <t>suma (D2+D5+D91)</t>
  </si>
  <si>
    <t>Dane z produkcie a dovozu</t>
  </si>
  <si>
    <t>T0200 (D2)</t>
  </si>
  <si>
    <t xml:space="preserve"> - Daň z pridanej hodnoty (spolu so zdrojmi EÚ)</t>
  </si>
  <si>
    <t>T0900 (D211)</t>
  </si>
  <si>
    <t xml:space="preserve"> - Spotrebné dane</t>
  </si>
  <si>
    <t>T0900 (D2122C+D214A)</t>
  </si>
  <si>
    <t xml:space="preserve"> - Dane z majetku a iné</t>
  </si>
  <si>
    <t>T0200 (D5)</t>
  </si>
  <si>
    <t xml:space="preserve"> - Daň z príjmov fyzických osôb</t>
  </si>
  <si>
    <t>T0900 (D51A)</t>
  </si>
  <si>
    <t xml:space="preserve"> - zo závislej činnosti</t>
  </si>
  <si>
    <t>RK 111001</t>
  </si>
  <si>
    <t xml:space="preserve"> - z podnikania a inej samostatnej zár. činnosti</t>
  </si>
  <si>
    <t>RK111002</t>
  </si>
  <si>
    <t xml:space="preserve"> - Daň z príjmov právnických osôb</t>
  </si>
  <si>
    <t>T0900 (D51B)</t>
  </si>
  <si>
    <t xml:space="preserve"> - Daň z príjmov vyberaná zrážkou - rozp. klasif.</t>
  </si>
  <si>
    <t>T0900 (D51E)</t>
  </si>
  <si>
    <t>T0900 (D59A)</t>
  </si>
  <si>
    <t>Dane z kapitálu</t>
  </si>
  <si>
    <t>T0200 (D91)</t>
  </si>
  <si>
    <t>suma, T0200 (D61)</t>
  </si>
  <si>
    <t>Skutočné príspevky na sociálne zabezpečenie</t>
  </si>
  <si>
    <t>suma, T0900 (D611+D613)</t>
  </si>
  <si>
    <t xml:space="preserve"> - Príspevky zamestnávateľov</t>
  </si>
  <si>
    <t>T0900 (D6111+D6112 = D611)</t>
  </si>
  <si>
    <t>T0900 (D613CE)</t>
  </si>
  <si>
    <t>Imputované príspevky na sociálne zabezpečenie</t>
  </si>
  <si>
    <t>T0900 (D612)</t>
  </si>
  <si>
    <t>Nedaňové príjmy</t>
  </si>
  <si>
    <t>Tržby</t>
  </si>
  <si>
    <t xml:space="preserve"> - Trhová produkcia + Produkcia pre vlastné konečné použitie</t>
  </si>
  <si>
    <t>T0200 (P1M)</t>
  </si>
  <si>
    <t xml:space="preserve"> - Platby za ostatnú netrhovú produkciu</t>
  </si>
  <si>
    <t>T0200 (P131)</t>
  </si>
  <si>
    <t>Dôchodky z majetku, z ktorých</t>
  </si>
  <si>
    <t>T0200 (D4)</t>
  </si>
  <si>
    <t xml:space="preserve"> - Dividendy</t>
  </si>
  <si>
    <t>D.421 z dotazníka tab 10.1 riadok 49</t>
  </si>
  <si>
    <t xml:space="preserve"> - Úroky</t>
  </si>
  <si>
    <t>T0200 (D41)</t>
  </si>
  <si>
    <t>z toho: z EÚ</t>
  </si>
  <si>
    <t>RK 341 EU, ktoré ostávajú v schodku, FIN 1-12 za ŠR</t>
  </si>
  <si>
    <t>Ostatné subvencie ma produkciu</t>
  </si>
  <si>
    <t>T0200 (D39R)</t>
  </si>
  <si>
    <t>T0200 (D7)</t>
  </si>
  <si>
    <t>T0200 (D9-D91)</t>
  </si>
  <si>
    <t>Bežné výdavky</t>
  </si>
  <si>
    <t>T0200 (D1)</t>
  </si>
  <si>
    <t>od Antolíka ŠÚ SR (D11)</t>
  </si>
  <si>
    <t>od Antolíka ŠÚ SR (D12)</t>
  </si>
  <si>
    <t>T0200 (P2)</t>
  </si>
  <si>
    <t>suma (D29+D5)</t>
  </si>
  <si>
    <t>Iné dane z produkcie</t>
  </si>
  <si>
    <t>T0200 (D29)</t>
  </si>
  <si>
    <t>Bežné dane z majetku, atď.</t>
  </si>
  <si>
    <t>T0200 (D3P)</t>
  </si>
  <si>
    <t xml:space="preserve"> - Dotácie do poľnohospodárstva</t>
  </si>
  <si>
    <t>RK 644 COFOG 042 bez S3 EU OUT, zdroj ŠR a spolufinancovanie (len EU zdrojov)</t>
  </si>
  <si>
    <t xml:space="preserve"> - Dotácie do dopravy</t>
  </si>
  <si>
    <t>RK 644 z toho COFOG 045 bez S3 EU OUT</t>
  </si>
  <si>
    <t xml:space="preserve"> - železničná doprava</t>
  </si>
  <si>
    <t>RK 644 z toho COFOG 0453 bez S3 EU OUT</t>
  </si>
  <si>
    <t xml:space="preserve"> - cestná doprava</t>
  </si>
  <si>
    <t>RK 644 z toho COFOG 0451 bez S3 EU OUT</t>
  </si>
  <si>
    <t xml:space="preserve"> - Ostatné</t>
  </si>
  <si>
    <t>reziduál = Subsidies minus Agriultural Subsidies minus Transport Subsidies</t>
  </si>
  <si>
    <t>Dôchodky z majetku</t>
  </si>
  <si>
    <t>Ostatné dôchodky z majetku</t>
  </si>
  <si>
    <t>T0200 (D4N)</t>
  </si>
  <si>
    <t>T0200 (D6M)</t>
  </si>
  <si>
    <t xml:space="preserve"> - Sociálne dávky okrem naturálnych soc. transferov</t>
  </si>
  <si>
    <t>T0200 (D62)</t>
  </si>
  <si>
    <t xml:space="preserve"> - Aktívne opatrenia trhu práce</t>
  </si>
  <si>
    <t>RK 642032 zo ŠR, bez EU peňazí</t>
  </si>
  <si>
    <t xml:space="preserve"> - Nemocenské dávky</t>
  </si>
  <si>
    <t>RK 642015 z SP</t>
  </si>
  <si>
    <t xml:space="preserve"> - Dôchodkové dávky zo starobného a invalidného poistenia</t>
  </si>
  <si>
    <t>RK 642016+RK 642020 z SP + to isté z MRU</t>
  </si>
  <si>
    <t xml:space="preserve"> - Dávky v nezamestnanosti</t>
  </si>
  <si>
    <t>RK 642033 z SP</t>
  </si>
  <si>
    <t xml:space="preserve"> - Štátne sociálne dávky a podpora</t>
  </si>
  <si>
    <t>RK 642018 až RK 642027 + RK642037 až RK 642042 zo ŠR</t>
  </si>
  <si>
    <t xml:space="preserve"> - na prídavok na dieťa</t>
  </si>
  <si>
    <t>RK 642019 zo ŠR</t>
  </si>
  <si>
    <t xml:space="preserve"> - na príspevok pri narodení dieťaťa a prísp. rodičom</t>
  </si>
  <si>
    <t>RK 642022 zo ŠR</t>
  </si>
  <si>
    <t xml:space="preserve"> - na rodičovský príspevok</t>
  </si>
  <si>
    <t>RK 642041 zo ŠR</t>
  </si>
  <si>
    <t xml:space="preserve"> - na dávku v hmotnej núdzi a príspevky k dávke</t>
  </si>
  <si>
    <t>RK 642026 zo ŠR</t>
  </si>
  <si>
    <t xml:space="preserve"> - na peňažné príspevky na kompenzáciu</t>
  </si>
  <si>
    <t>RK 642027 zo ŠR</t>
  </si>
  <si>
    <t>RK 642018 až RK 642027 + RK642037 až RK 642042 zo ŠR minus (RK 642019+22+41+26+27)</t>
  </si>
  <si>
    <t xml:space="preserve"> - Platené poistné za skupiny osôb ustanovené zákonom</t>
  </si>
  <si>
    <t>RK 642031</t>
  </si>
  <si>
    <t xml:space="preserve"> - sociálne poistenie</t>
  </si>
  <si>
    <t>RK 642031 z kapitoly Ministerstva práce</t>
  </si>
  <si>
    <t xml:space="preserve"> - zdravotné poistenie</t>
  </si>
  <si>
    <t>RK 642031 z kapitoly Ministerstva zdravotníctva</t>
  </si>
  <si>
    <t xml:space="preserve"> - Naturálne sociálne transfery (zdravotnícke zariadenia)</t>
  </si>
  <si>
    <t>T0200 (D632)</t>
  </si>
  <si>
    <t>z toho: Odvody do rozpočtu EÚ</t>
  </si>
  <si>
    <t xml:space="preserve">RK 649005 </t>
  </si>
  <si>
    <t>z toho: 2% z daní na verejnoprospešný účel</t>
  </si>
  <si>
    <t>RK 111004+RK 112001</t>
  </si>
  <si>
    <t>Kapitálové výdavky</t>
  </si>
  <si>
    <t>Kapitálové investície</t>
  </si>
  <si>
    <t>suma, T0200(P5L)</t>
  </si>
  <si>
    <t xml:space="preserve"> - Tvorba hrubého fixného kapitálu</t>
  </si>
  <si>
    <t>T0200 (P51G)</t>
  </si>
  <si>
    <t xml:space="preserve"> - Zmena stavu zásob a nadobudnutie mínus úbytok cenností</t>
  </si>
  <si>
    <t>T0200 (P5M)</t>
  </si>
  <si>
    <t xml:space="preserve"> - Nadobudnutie mínus úbytok nefinančných neprodukovaných aktív</t>
  </si>
  <si>
    <t>T0200 (NP)</t>
  </si>
  <si>
    <t>T0200 (D9)</t>
  </si>
  <si>
    <t>Čisté pôžičky poskytnuté / prijaté</t>
  </si>
  <si>
    <t>- hotovostný deficit ŠR</t>
  </si>
  <si>
    <t>- prostriedky ŠP využité na financovanie hotovostného deficitu ŠR</t>
  </si>
  <si>
    <t>- zadlženie ostatných subjektov VS</t>
  </si>
  <si>
    <t>z toho: Samospráva (obce a VÚC)</t>
  </si>
  <si>
    <t>- emisný diskont</t>
  </si>
  <si>
    <t>- diskont pri splatnosti</t>
  </si>
  <si>
    <t>Ostatné</t>
  </si>
  <si>
    <t>Popis</t>
  </si>
  <si>
    <t>D.29A</t>
  </si>
  <si>
    <t>Total</t>
  </si>
  <si>
    <t>Primary balance</t>
  </si>
  <si>
    <t>Real GDP growth</t>
  </si>
  <si>
    <t>A. General government gross debt (as of 1 Jan)</t>
  </si>
  <si>
    <t>B. Total y/y change in the GG gross debt</t>
  </si>
  <si>
    <t>- Cash-based state budget deficit</t>
  </si>
  <si>
    <t>- State Treasury funds used for the financing of government operations</t>
  </si>
  <si>
    <t>- Issue discount</t>
  </si>
  <si>
    <t>- Discount at maturity</t>
  </si>
  <si>
    <t>- Balance of loans to GG entities</t>
  </si>
  <si>
    <t>thereof: ŽSR + ŽSSK</t>
  </si>
  <si>
    <t>thereof: NDS</t>
  </si>
  <si>
    <t>thereof: Municipal public transportation companies</t>
  </si>
  <si>
    <t>C. General government gross debt (as of 31 Dec)</t>
  </si>
  <si>
    <t>in % of GDP</t>
  </si>
  <si>
    <t>D. Change of general government gross debt against Stability Programme (p.p.)</t>
  </si>
  <si>
    <t>thereof: GDP forecast revision</t>
  </si>
  <si>
    <t>thereof: Debt forecast revision</t>
  </si>
  <si>
    <t>Daň z nehnuteľnosti a iné</t>
  </si>
  <si>
    <t>Osobitný odvod vybraných fin. inštitúcii</t>
  </si>
  <si>
    <t>EKRK 192</t>
  </si>
  <si>
    <t>Odvod z hazardných hier</t>
  </si>
  <si>
    <t>EKRK 292008 T0900 D.214F</t>
  </si>
  <si>
    <t>Daň z motorových vozidiel</t>
  </si>
  <si>
    <t>EKRK 134002 ŠR T9 D.29B</t>
  </si>
  <si>
    <t>Emisné kvóty - príjem z predaja</t>
  </si>
  <si>
    <t>EKRK 229006 NTL</t>
  </si>
  <si>
    <t>reziduál D.2</t>
  </si>
  <si>
    <t>Osobitný odvod z podnikania v regul. odvetiach</t>
  </si>
  <si>
    <t>EKRK 194</t>
  </si>
  <si>
    <t>reziduál D.5</t>
  </si>
  <si>
    <t xml:space="preserve"> - Príspevky od domácností</t>
  </si>
  <si>
    <t>Transfery NO, cirkvi, súkr. školám a pod.</t>
  </si>
  <si>
    <t>ŠR EKRK 642001+2+4+5+6+7+9+10, bez EÚ</t>
  </si>
  <si>
    <t>-</t>
  </si>
  <si>
    <t>Nešpecifikované opatrenia</t>
  </si>
  <si>
    <t>Source: MoF SR</t>
  </si>
  <si>
    <t>p.m. ESM contribution</t>
  </si>
  <si>
    <t>Materiál</t>
  </si>
  <si>
    <t>Document</t>
  </si>
  <si>
    <t>ESA2010 bilancia VS</t>
  </si>
  <si>
    <t>ESA2010 Table</t>
  </si>
  <si>
    <t xml:space="preserve">Source: MoF SR       </t>
  </si>
  <si>
    <t>Liquid financial assests</t>
  </si>
  <si>
    <t>Zmena hrubého dlhu VS</t>
  </si>
  <si>
    <t>Y-o-y change of gross debt</t>
  </si>
  <si>
    <t>OS – očakávaná skutočnosť ku koncu roka; N – návrh rozpočtu verejnej správy</t>
  </si>
  <si>
    <t>OS – expected values by the end of year; N – draf of general government budget</t>
  </si>
  <si>
    <t>D.6</t>
  </si>
  <si>
    <t>Spomalenie rastu dôchodkového veku</t>
  </si>
  <si>
    <t>Early retirement for persons who raised children (born in 1957-1965)</t>
  </si>
  <si>
    <t>COVID expenditure</t>
  </si>
  <si>
    <t>Expenditure caused by the war in Ukraine</t>
  </si>
  <si>
    <t>Prvotná implementácia účtovného štandardu IFRS 17 na poisťovne</t>
  </si>
  <si>
    <t>Nominálne saldo</t>
  </si>
  <si>
    <t>Nominal balance</t>
  </si>
  <si>
    <t>Nominal balance at budgeting</t>
  </si>
  <si>
    <t xml:space="preserve">Zdroj: MF SR       </t>
  </si>
  <si>
    <t>Zrušenie krátenia príspevku na opatrovanie poberateľom dôchodkov</t>
  </si>
  <si>
    <t>Reforma II. piliera (automatický vstup, sporenie aj počas dôchodku, zníženie poplatkov)</t>
  </si>
  <si>
    <t>Zrušenie koncesionárskych poplatkov RTVS</t>
  </si>
  <si>
    <t>Zmena v registračnom poplatku motorového vozidla</t>
  </si>
  <si>
    <t>Skorší odchod do dôchodku ženám, ktoré vychovali deti (ročníky 57 až 65)</t>
  </si>
  <si>
    <t>Časový nesúlad dodávok (akrualizácia) vojenskej techniky</t>
  </si>
  <si>
    <t>Kolektívne vyjednávanie zdravotníckych pracovníkov</t>
  </si>
  <si>
    <t>Time mismatch of deliveries (accrual) of military equipment</t>
  </si>
  <si>
    <t>Total compensation for rising energy prices</t>
  </si>
  <si>
    <t>Stabilisation allowance for social services workers</t>
  </si>
  <si>
    <t>Change in assessment of disability pensions</t>
  </si>
  <si>
    <t>Abolition of the reduction of the pensioner's care allowance</t>
  </si>
  <si>
    <t>Amendment to the Education Act (right to admission to kindergarten and right to special support)</t>
  </si>
  <si>
    <t>Performance contracts for universities and colleges</t>
  </si>
  <si>
    <t>Increase in spending on R&amp;D</t>
  </si>
  <si>
    <t>Zhrnutie</t>
  </si>
  <si>
    <t>Summary</t>
  </si>
  <si>
    <t>Saldo</t>
  </si>
  <si>
    <t>Balance</t>
  </si>
  <si>
    <t>Zvýšenie poplatku za udržiavanie núdzových zásob ropy o 1 cent</t>
  </si>
  <si>
    <t>D.1</t>
  </si>
  <si>
    <t>Zrušenie podpory zníženia koncovej ceny elektriny pre podniky</t>
  </si>
  <si>
    <t>Opatrenia na výdavkoch spolu</t>
  </si>
  <si>
    <t>Opatrenia na príjmoch spolu</t>
  </si>
  <si>
    <t>Summary of revenue measures</t>
  </si>
  <si>
    <t>Summary of expenditure measures</t>
  </si>
  <si>
    <t>P.11</t>
  </si>
  <si>
    <t xml:space="preserve">Reform of the second pension pillar </t>
  </si>
  <si>
    <t>Implementation of accounting standard IFRS 17 for insurance companies</t>
  </si>
  <si>
    <t>Zákaz skládkovania komunálneho odpadu bez predúpravy</t>
  </si>
  <si>
    <t>Modification of the motor vehicle registration fee</t>
  </si>
  <si>
    <t xml:space="preserve">Mimoriadna valorizácia dôchodkov od júla 2023 </t>
  </si>
  <si>
    <t>Cancellation of support for reduction of the final price of electricity for businesses</t>
  </si>
  <si>
    <t>Increased spending on healthcare (unspecified)</t>
  </si>
  <si>
    <t>Graf 7</t>
  </si>
  <si>
    <t>Figure 7</t>
  </si>
  <si>
    <t>GDP, current prices</t>
  </si>
  <si>
    <t>Člen výboru</t>
  </si>
  <si>
    <t xml:space="preserve">Charakteristika prognózy </t>
  </si>
  <si>
    <t>realistická</t>
  </si>
  <si>
    <t>MFC member</t>
  </si>
  <si>
    <t>Assessment</t>
  </si>
  <si>
    <t>realistic</t>
  </si>
  <si>
    <t> v %, ak nie je uvedené inak</t>
  </si>
  <si>
    <t>Výbor</t>
  </si>
  <si>
    <t>MFSR</t>
  </si>
  <si>
    <t>Hrubý domáci produkt; reálny rast</t>
  </si>
  <si>
    <t>Hrubý domáci produkt v bežných cenách; mld. eur**</t>
  </si>
  <si>
    <t>Konečná spotreba domácností; reálny rast</t>
  </si>
  <si>
    <t>Konečná spotreba domácností; nominálny rast</t>
  </si>
  <si>
    <t>Priemerná mesačná mzda; reálny rast</t>
  </si>
  <si>
    <t>Priemerná mesačná mzda; nominálny rast</t>
  </si>
  <si>
    <t>Rast zamestnanosti (štat. výkazníctvo)</t>
  </si>
  <si>
    <t>Index spotrebiteľských cien; priemerný rast; CPI</t>
  </si>
  <si>
    <t>% unless otherwise stated</t>
  </si>
  <si>
    <t>MFC</t>
  </si>
  <si>
    <t>Mof SR</t>
  </si>
  <si>
    <t>GDP, real growth</t>
  </si>
  <si>
    <t>Final consumption of households, real growth</t>
  </si>
  <si>
    <t>Final consumption of households, nominal growth</t>
  </si>
  <si>
    <t>Average monthly wage, real growth</t>
  </si>
  <si>
    <t>Average monthly wage, nominal growth</t>
  </si>
  <si>
    <t>Employment growth</t>
  </si>
  <si>
    <t>CPI (average growth)</t>
  </si>
  <si>
    <t>Source: Macroeconomic forecast committee</t>
  </si>
  <si>
    <t>Vstupné dáta</t>
  </si>
  <si>
    <t>Input data</t>
  </si>
  <si>
    <t>spodná hranica</t>
  </si>
  <si>
    <t>lower bound</t>
  </si>
  <si>
    <t>25. percentil</t>
  </si>
  <si>
    <t>25th percentile</t>
  </si>
  <si>
    <t>75. percentil</t>
  </si>
  <si>
    <t>75th percentile</t>
  </si>
  <si>
    <t>horná hranica</t>
  </si>
  <si>
    <t>upper bound</t>
  </si>
  <si>
    <t>prognóza MF SR</t>
  </si>
  <si>
    <t>medián Výboru</t>
  </si>
  <si>
    <t>MFC median</t>
  </si>
  <si>
    <t>TFC member</t>
  </si>
  <si>
    <t>Gradual growth of the contribution to the second pension pillar, its temporary freeze and decrease to 4% from 2024</t>
  </si>
  <si>
    <t>Zmena posudzovania invalidných dôchodkov</t>
  </si>
  <si>
    <t>2024F</t>
  </si>
  <si>
    <t>2025F</t>
  </si>
  <si>
    <t>2026F</t>
  </si>
  <si>
    <t>Súkromná spotreba</t>
  </si>
  <si>
    <t>Vládna spotreba</t>
  </si>
  <si>
    <t>Investície</t>
  </si>
  <si>
    <t>Čistý export</t>
  </si>
  <si>
    <t>Zásoby a št. disk.</t>
  </si>
  <si>
    <t>Rast HDP</t>
  </si>
  <si>
    <t>Private consumption</t>
  </si>
  <si>
    <t>Government consumption</t>
  </si>
  <si>
    <t>Fixed investment</t>
  </si>
  <si>
    <t>Net export</t>
  </si>
  <si>
    <t>Inventories</t>
  </si>
  <si>
    <t>GDP growth</t>
  </si>
  <si>
    <t>2027F</t>
  </si>
  <si>
    <t>GRAF 2 – Čerpanie EÚ zdrojov (mil. EUR)</t>
  </si>
  <si>
    <t>EU funds - capital</t>
  </si>
  <si>
    <t>RRF - other</t>
  </si>
  <si>
    <t>Prod. medzera (% pot. HDP)</t>
  </si>
  <si>
    <t>Pot. HDP (rast, %)</t>
  </si>
  <si>
    <t>Kapitál</t>
  </si>
  <si>
    <t xml:space="preserve"> Práca</t>
  </si>
  <si>
    <t>Output gap
(% pot. GDP)</t>
  </si>
  <si>
    <t>Pot. GDP (growth, %)</t>
  </si>
  <si>
    <t>Capital stock</t>
  </si>
  <si>
    <t>Labour</t>
  </si>
  <si>
    <t>Compensation for the increase in mortgage payments</t>
  </si>
  <si>
    <t>NRVS</t>
  </si>
  <si>
    <t>Graf 3</t>
  </si>
  <si>
    <t>Figure 3</t>
  </si>
  <si>
    <t>Rozpočtové ciele</t>
  </si>
  <si>
    <t>Celková hodnota</t>
  </si>
  <si>
    <t>z toho:</t>
  </si>
  <si>
    <t xml:space="preserve">  Počiatočná rozpočtová pozícia štrukturálneho salda a dlhu</t>
  </si>
  <si>
    <t xml:space="preserve">       z toho primárne štrukturálne saldo (-):</t>
  </si>
  <si>
    <t xml:space="preserve">  Výdavky na penzie</t>
  </si>
  <si>
    <t xml:space="preserve">  Zdravotná starostlivosť</t>
  </si>
  <si>
    <t xml:space="preserve">  Dlhodobá starostlivosť</t>
  </si>
  <si>
    <t xml:space="preserve">  Výdavky na vzdelanie </t>
  </si>
  <si>
    <t xml:space="preserve">  Ostatné</t>
  </si>
  <si>
    <t>Total value</t>
  </si>
  <si>
    <t xml:space="preserve">   Initial budgetary position of structural balance and debt</t>
  </si>
  <si>
    <t xml:space="preserve">  Pension expenses</t>
  </si>
  <si>
    <t xml:space="preserve">  Health care</t>
  </si>
  <si>
    <t xml:space="preserve">  Long-term care</t>
  </si>
  <si>
    <t xml:space="preserve">  Expenditure on education</t>
  </si>
  <si>
    <t xml:space="preserve">  Other</t>
  </si>
  <si>
    <t>Zdroj: Výbor pre makroekonomické prognózy</t>
  </si>
  <si>
    <t>z toho: Eximbanka</t>
  </si>
  <si>
    <t>p.m. príspevok SR do ESM</t>
  </si>
  <si>
    <t xml:space="preserve"> - ostatné*</t>
  </si>
  <si>
    <t>thereof: Eximbank</t>
  </si>
  <si>
    <t>Zdroj: MF SR
Source: MoF SR</t>
  </si>
  <si>
    <t>TABUĽKA 1 – Produkčná medzera a príspevky faktorov k rastu potenciálneho produktu – národná metodika</t>
  </si>
  <si>
    <t>Poznámka: Pre roky 2018 až 2022 boli použité údaje, ktoré ŠU SR poslal do jesennej notifikácie 2023 Eurostatu. Položka Naturálne sociálne transfery (D632) na výdavkovej strane a položka Trhová produkcia (P1M) na príjmovej strane nie je konzistentná s údajmi pred rokom 2018. Je to spôsobené očistením dvojitého započítavania časti výdavkov na zdravotníctvo po roku 2017. Avšak staršie údaje sa budú revidovať až v rámci veľkej benchmarkovej revízie. Tá sa koná spravidla raz za 5 rokov.</t>
  </si>
  <si>
    <t>Budgetary target</t>
  </si>
  <si>
    <t>MoF forecast</t>
  </si>
  <si>
    <t>Budgetary targets</t>
  </si>
  <si>
    <t>thereof:</t>
  </si>
  <si>
    <t xml:space="preserve">       thereof the primary structural balance (-)</t>
  </si>
  <si>
    <t>Interests</t>
  </si>
  <si>
    <t>FIGURE 2 – Abosrption of EU and RRF funds (EUR million)</t>
  </si>
  <si>
    <t>EÚ fondy</t>
  </si>
  <si>
    <t>RRP</t>
  </si>
  <si>
    <t>EK (Máj)</t>
  </si>
  <si>
    <t>EC (May)</t>
  </si>
  <si>
    <t>MoF SR (June)</t>
  </si>
  <si>
    <t>MFSR (Jún)</t>
  </si>
  <si>
    <t>MFSR (Sept)</t>
  </si>
  <si>
    <t>MoF SR (Sept)</t>
  </si>
  <si>
    <t>2028F</t>
  </si>
  <si>
    <t>Kompozit</t>
  </si>
  <si>
    <t>Priemysel</t>
  </si>
  <si>
    <t>Služby</t>
  </si>
  <si>
    <t>Composite</t>
  </si>
  <si>
    <t>Manufacturing</t>
  </si>
  <si>
    <t>Services</t>
  </si>
  <si>
    <t>Celková inflácia</t>
  </si>
  <si>
    <t>Headline inflation</t>
  </si>
  <si>
    <t>Čistá inflácia</t>
  </si>
  <si>
    <t>Net inflation</t>
  </si>
  <si>
    <t>Ceny potravín</t>
  </si>
  <si>
    <t>Food prices</t>
  </si>
  <si>
    <t>Regulované ceny</t>
  </si>
  <si>
    <t>Regulated prices</t>
  </si>
  <si>
    <t>Zmena nepriamych daní</t>
  </si>
  <si>
    <t>Change in indirect taxes</t>
  </si>
  <si>
    <t>Graf 4</t>
  </si>
  <si>
    <t>Figure 4</t>
  </si>
  <si>
    <t>Finančná kríza</t>
  </si>
  <si>
    <t>Financial crisis</t>
  </si>
  <si>
    <t>COVID-19</t>
  </si>
  <si>
    <t>Energetická kríza</t>
  </si>
  <si>
    <t>Energy crisis</t>
  </si>
  <si>
    <t>Hranica nadmerného deficitu</t>
  </si>
  <si>
    <t>Excessive deficit threshold</t>
  </si>
  <si>
    <t>Nominálny cieľ rozpočtu</t>
  </si>
  <si>
    <t xml:space="preserve">Capping the retirement age </t>
  </si>
  <si>
    <t/>
  </si>
  <si>
    <t>Opatrenia v boji s pandémiou COVID-19 (očistené o EÚ fondy)</t>
  </si>
  <si>
    <t xml:space="preserve">Rozmrazenie výšky minimálneho dôchodku </t>
  </si>
  <si>
    <t>Freezing of the amount of minimum pension in 2021 and its unfreezing in 2023</t>
  </si>
  <si>
    <t>Navýšenie obranných výdavkov na 2 % od roku 2025</t>
  </si>
  <si>
    <t>Výdavky spojené s vojnou na Ukrajine (očistené o EÚ fondy)</t>
  </si>
  <si>
    <t>Súdna reforma a správne súdy (projekt súdnej mapy)</t>
  </si>
  <si>
    <t>Judicial reform and administrative courts (judicial map project)</t>
  </si>
  <si>
    <t>Odchod do dôchodku po 40 odpracovaných rokoch</t>
  </si>
  <si>
    <t>Retirement after 40 years of work</t>
  </si>
  <si>
    <t>Kompenzácia rastúcich cien energií spolu (ponížené o EÚ fondy)</t>
  </si>
  <si>
    <t>Collective negotiation of healthcare workers</t>
  </si>
  <si>
    <t>Stabilizačný príspevok pre pracovníkov v zariadeniach sociálnych služieb</t>
  </si>
  <si>
    <t>Opätovné zavedenie obedov zadarmo (2023)</t>
  </si>
  <si>
    <t>Reintroduction of free lunches measure</t>
  </si>
  <si>
    <t>Mimoriadna valorizácia rodičovského príspevku</t>
  </si>
  <si>
    <t>Novela školského zákona (posilnenie kapacít zamestnancov v školstve)</t>
  </si>
  <si>
    <t>Rozšírenie osobnej asistencie na školách</t>
  </si>
  <si>
    <t>Expansion of personal assistance in schools</t>
  </si>
  <si>
    <t>Navýšenie príspevku na bývanie v rámci pomoci v hmotnej núdzi</t>
  </si>
  <si>
    <t>Increase in the housing allowance within the framework of assistance in material need</t>
  </si>
  <si>
    <t>Výkonnostné zmluvy verejných vysokých škôl (VVŠ)</t>
  </si>
  <si>
    <t>Zvýšenie výdavkov na výskum a vývoj (VaV)</t>
  </si>
  <si>
    <t>Jednorazová dávka pre poberateľov dôchodkov vo výške 300 eur</t>
  </si>
  <si>
    <t>One-time pensioner's allowance of 300 euros</t>
  </si>
  <si>
    <t>Doubling of the 13th pension from 2024 and its subsequent capping</t>
  </si>
  <si>
    <t xml:space="preserve">Kompenzácia nárastu hypotekárnych splátok </t>
  </si>
  <si>
    <t>Zvýšené výdavky na zdravotníctvo</t>
  </si>
  <si>
    <t>Zrušenie dotovania nočnej železničnej dopravy a linky Košice/Prešov – Praha</t>
  </si>
  <si>
    <t>Cancellation of subsidies for night train services and the Košice/Prešov – Prague line</t>
  </si>
  <si>
    <t>Rezerva na riešenie negatívnych vplyvov vývoja rozpočtového hospodárenia</t>
  </si>
  <si>
    <t>Reserve for addressing the negative impacts of budget development</t>
  </si>
  <si>
    <t>Zvýšenie osobných príplatkov zamestnancov súdov</t>
  </si>
  <si>
    <t>Increase in personal allowances for court employees</t>
  </si>
  <si>
    <t>Zlepšenie podmienok odmeňovania ozbrojených zložiek SR</t>
  </si>
  <si>
    <t>Enhancement of compensation terms for the Slovak Armed Forces</t>
  </si>
  <si>
    <t>Rozšírenie oblastí podpory Fondu na podporu umenia</t>
  </si>
  <si>
    <t>Expansion of support areas of the Art Support Fund</t>
  </si>
  <si>
    <t>Zvýšenie výdavkov na audiovizuálny priemysel</t>
  </si>
  <si>
    <t>Increase in spending on the audiovisual industry</t>
  </si>
  <si>
    <t>Abolition of license fees for Radio and Television Slovakia (RTVS)</t>
  </si>
  <si>
    <t>Príjem z odvodu z nadmerných príjmov - elektrárne</t>
  </si>
  <si>
    <t>Revenue from excess profits tax - power plants</t>
  </si>
  <si>
    <t>Valorizácia správnych a súdnych poplatkov - od 1Q 2024</t>
  </si>
  <si>
    <t>Increase in the fee for maintaining emergency oil reserves by 1 cent</t>
  </si>
  <si>
    <t>Osobitný odvod pre Vodohospodársku výstavbu</t>
  </si>
  <si>
    <t>Waste charges - ban on landfilling of waste without pre-treatment</t>
  </si>
  <si>
    <t>Solidárny príspevok z činností v odvetviach ropy a iných</t>
  </si>
  <si>
    <t>Extension of the solidarity contribution from activities in the oil sector and others</t>
  </si>
  <si>
    <t>Zvýšenie sadzby spotrebnej dane z liehu</t>
  </si>
  <si>
    <t>Increase in the excise duty rate on alcohol from 1.1.2024</t>
  </si>
  <si>
    <t>Zvýšenie sadzby zdravotného poistného zamestnávateľa o 1 p. b.</t>
  </si>
  <si>
    <t>Zmena sadzieb daní z nehnuteľností podľa VZN</t>
  </si>
  <si>
    <t>Change in property tax rates according to the Municipal Regulation</t>
  </si>
  <si>
    <t>Zvýšenie sadzieb poplatku za komunálny odpad podľa VZN</t>
  </si>
  <si>
    <t>Local Waste Fee (local taxes) - increase in rates annually</t>
  </si>
  <si>
    <t>Odpustenie soc. odvodov zamestnávateľa za zamestnancov v potravinárskom priemysle</t>
  </si>
  <si>
    <t>Exemption from employer's social security contributions for employees in the food industry</t>
  </si>
  <si>
    <t>Zavedenie spotrebnej dane zo sladených nápojov</t>
  </si>
  <si>
    <t>Zvýšenie spotrebnej dane z tabakových výrobkov a výrobkov súvisiacich s tabakovými výrobkami</t>
  </si>
  <si>
    <t>Raising the excise tax on tobacco and nicotine products</t>
  </si>
  <si>
    <t>Predĺženie odpustenia soc. odvodov zamestnávateľov pre poľnohospodárov</t>
  </si>
  <si>
    <t>Extension of social security contribution relief for farmers</t>
  </si>
  <si>
    <t>Zavedenie dane z finančných transakcií</t>
  </si>
  <si>
    <t>Implementation of a financial transaction tax</t>
  </si>
  <si>
    <t>Nepeňažný príjem oslobodený pri vozidlách s alternatívnym pohonom</t>
  </si>
  <si>
    <t>Tax exemption on non-monetary income derived from alternative fuel vehicles</t>
  </si>
  <si>
    <t>Pokles odvodu do II. piliera</t>
  </si>
  <si>
    <t>Changes to corporate tax rules and benefits for small businesses</t>
  </si>
  <si>
    <t>Úprava cien diaľničných známok a mýta (Eurovignette)</t>
  </si>
  <si>
    <t>Amendment of toll charges and motorway tolls (Eurovignette)</t>
  </si>
  <si>
    <t>Navýšenie platby za poistencov štátu</t>
  </si>
  <si>
    <t>Increase in payments for state insured persons</t>
  </si>
  <si>
    <t>Zmena sadzieb DPH (základná 23 % a dve znížené – 19 % a 5 %)</t>
  </si>
  <si>
    <t>Zvýšenie stropov pre platenie sociálnych odvodov</t>
  </si>
  <si>
    <t>Elevation of the contribution ceilings for social security</t>
  </si>
  <si>
    <t>Zvýšenie dane z príjmov právnických osôb na 24 %</t>
  </si>
  <si>
    <t>Enhancement of the corporate income tax rate to 24%</t>
  </si>
  <si>
    <t>VÚB</t>
  </si>
  <si>
    <t>optimistická</t>
  </si>
  <si>
    <t>NBS, Infostat, Tatra banka, ČSOB, KRRZ, SLSP, UniCredit Bank</t>
  </si>
  <si>
    <t>optimistic</t>
  </si>
  <si>
    <t>ETR</t>
  </si>
  <si>
    <t>Zdroj: MF SR</t>
  </si>
  <si>
    <t>kvartál</t>
  </si>
  <si>
    <t>Efektívna daňová sadzba DPH</t>
  </si>
  <si>
    <t>Effective tax rates - VAT</t>
  </si>
  <si>
    <t>Source: SO SR, MoF SR</t>
  </si>
  <si>
    <t>Zdroj: ŠÚ SR, MF SR</t>
  </si>
  <si>
    <t>GRAF 4 – Príspevky zložiek k inflácii (p. b.)</t>
  </si>
  <si>
    <t>FIGURE 4 – Contributions of components to inflation (p. p.)</t>
  </si>
  <si>
    <t>Zdroj: Bloomberg, MF SR</t>
  </si>
  <si>
    <t>Source: Bloomberg, MoF SR</t>
  </si>
  <si>
    <t>GRAF 1 – Príspevky k rastu HDP - prognóza (p. b.)</t>
  </si>
  <si>
    <t>FIGURE 1 – Contribution to GDP growth - forecast (p. p.)</t>
  </si>
  <si>
    <r>
      <t>TFP</t>
    </r>
    <r>
      <rPr>
        <b/>
        <vertAlign val="superscript"/>
        <sz val="10"/>
        <color theme="1"/>
        <rFont val="Arial Narrow"/>
        <family val="2"/>
        <charset val="238"/>
      </rPr>
      <t>*</t>
    </r>
  </si>
  <si>
    <t>Zdroj: MF SR, NBS, AMECO</t>
  </si>
  <si>
    <t>Source: MoF SR, NBS, AMECO</t>
  </si>
  <si>
    <t>TABLE 1 – Output gap and factor contributions to potential growth – national methodology</t>
  </si>
  <si>
    <t>quarter</t>
  </si>
  <si>
    <t>TABLE 2 – Measures taken by the government to combat the energy crisis with budget impact (in EUR millions)</t>
  </si>
  <si>
    <t>Opatrenia súvisiace s príspevkami na opatrovanie (ZŤP deti, seniori a i.)</t>
  </si>
  <si>
    <t>D.5/D.6</t>
  </si>
  <si>
    <t>Opatrenia vlády zvyšujúce výdavky</t>
  </si>
  <si>
    <t>Measures related to care allowances (for children with disabilities, seniors, etc.)</t>
  </si>
  <si>
    <t>Podpora priemyselných parkov (Valaliky, Šurany)</t>
  </si>
  <si>
    <t>Vyššie financovanie materských škôl (presun materských škôl pod správu štátu)</t>
  </si>
  <si>
    <t>Zdvojnásobenie 13. dôchodku od roku 2024 a jeho následne zastropovanie</t>
  </si>
  <si>
    <t>Increased government funding for preschool education (by transferring preschools to state administration)</t>
  </si>
  <si>
    <t>Support for industrial parks (Valaliky, Šurany)</t>
  </si>
  <si>
    <t>Vznik nového ministerstva cestovného ruchu (následné opatrenia na podporu športu a cestovného ruchu)</t>
  </si>
  <si>
    <t>Establishment of a new Ministry of Tourism (followed by its measures to support sports and tourism)</t>
  </si>
  <si>
    <t>Zavedenie rodičovského dôchodku a jeho následná úprava na asignáciu 2 % z dane</t>
  </si>
  <si>
    <t>Introduction of a parental pension and its subsequent adjustment to a 2% tax assignment</t>
  </si>
  <si>
    <t>Zdroj: Výbor pre daňové prognózy</t>
  </si>
  <si>
    <r>
      <rPr>
        <sz val="10"/>
        <color theme="0"/>
        <rFont val="Arial Narrow"/>
        <family val="2"/>
        <charset val="238"/>
      </rPr>
      <t>.</t>
    </r>
    <r>
      <rPr>
        <sz val="10"/>
        <color theme="1"/>
        <rFont val="Arial Narrow"/>
        <family val="2"/>
        <charset val="238"/>
      </rPr>
      <t>- other*</t>
    </r>
  </si>
  <si>
    <t xml:space="preserve">* Výbor pre makroekonomické prognózy     
</t>
  </si>
  <si>
    <t>TABLE 12 – Assessment of the  MoF forecast by the Tax Forecast Committee</t>
  </si>
  <si>
    <t>Source: Tax Forecast Committee</t>
  </si>
  <si>
    <t>2025 N / F</t>
  </si>
  <si>
    <t>2026 N / F</t>
  </si>
  <si>
    <t>Ciele rozpočtu verejnej správy</t>
  </si>
  <si>
    <t>Návrh rozpočtu verejnej správy (bez ďalších opatrení)</t>
  </si>
  <si>
    <t>Pozn.: * vrátane zmeny zdrojov subjektov mimo sektora verejnej správy. Plusové položky zvyšujú dlh verejnej správy k 31.12. príslušného roku, mínusové položky dlh znižujú.</t>
  </si>
  <si>
    <t>Note: including change of sources from entities outside the public administration sector.Plus amounts increase the general government debt as at 31 December of the relevant year, minus amounts decrease the debt.</t>
  </si>
  <si>
    <t>1 743</t>
  </si>
  <si>
    <t>2024 OS / E</t>
  </si>
  <si>
    <t>2027 N / F</t>
  </si>
  <si>
    <t>Hrubý dlh verejnej správy (% HDP, stav k 31.12.) </t>
  </si>
  <si>
    <t>Zosúladenie deficitu a dlhu</t>
  </si>
  <si>
    <t>Stock-flow adjustment</t>
  </si>
  <si>
    <t>Private sector wage</t>
  </si>
  <si>
    <t>Public sector wage</t>
  </si>
  <si>
    <t>Mzda v súkromnom sektore</t>
  </si>
  <si>
    <t>Mzda vo verejnom sektore</t>
  </si>
  <si>
    <t>Nemecko</t>
  </si>
  <si>
    <t>Česko</t>
  </si>
  <si>
    <t>Maďarsko</t>
  </si>
  <si>
    <t>Rakúsko</t>
  </si>
  <si>
    <t>Germany</t>
  </si>
  <si>
    <t>Czechia</t>
  </si>
  <si>
    <t>Hungary</t>
  </si>
  <si>
    <t>Austria</t>
  </si>
  <si>
    <t>Zdroj: Eurostat, MF SR</t>
  </si>
  <si>
    <t>Source: Eurostat, MoF SR</t>
  </si>
  <si>
    <t>GRAF 8 – Medziročná zmena váž. ind. zahr. dopytu (%)</t>
  </si>
  <si>
    <t>FIGURE 8 – Annual growth of weigh. ext. demand ind. (%)</t>
  </si>
  <si>
    <t>GRAF 7 – Vážený index zahraničného dopytu (level)</t>
  </si>
  <si>
    <t>FIGURE 7 – Weighted index of external demand (level)</t>
  </si>
  <si>
    <t>NBS (Sept)</t>
  </si>
  <si>
    <t>IFP Sep 2025</t>
  </si>
  <si>
    <t>IFP Sep 2024</t>
  </si>
  <si>
    <t>Hrubý dlh verejnej správy v % HDP</t>
  </si>
  <si>
    <t>General Government gross debt in % of GDP</t>
  </si>
  <si>
    <r>
      <t>Deficit verejnej správy</t>
    </r>
    <r>
      <rPr>
        <b/>
        <sz val="9"/>
        <color theme="4"/>
        <rFont val="Arial Narrow"/>
        <family val="2"/>
        <charset val="238"/>
      </rPr>
      <t xml:space="preserve"> (ESA2010, % HDP) </t>
    </r>
  </si>
  <si>
    <t>General Government headline deficit in % of GDP</t>
  </si>
  <si>
    <t>General Government gross debt (% of GDP, as of 31.12.) </t>
  </si>
  <si>
    <t>Deficit verejnej správy v % HDP</t>
  </si>
  <si>
    <t>General governance headline deficit (ESA2010, % of GDP)</t>
  </si>
  <si>
    <t>Draft budget (w/o further measures)</t>
  </si>
  <si>
    <t>GRAF 5 – Vývoj reálneho HDP obchodných partnerov (indexované, 100 = 1. kvartál 2010)</t>
  </si>
  <si>
    <t>GRAF 6 – Index nákupných manažérov v eurozóne (hodnoty nad 50 = expanzia)</t>
  </si>
  <si>
    <t>GRAF 9 – Vývoj produkčnej medzery (% pot. HDP) – porovnanie MF SR, NBS, EK</t>
  </si>
  <si>
    <t>FIGURE 9 – Output gap (% pot. GDP) – comparing MoF SR, NBS, EC</t>
  </si>
  <si>
    <t>FIGURE 5 – Development of the real GDP of trade partners (indexed, 100 = 1st quarter 2010)</t>
  </si>
  <si>
    <t>FIGURE 6 – Purchasing Managers´ Index (readings above 50 = expansion)</t>
  </si>
  <si>
    <t>ČSOB</t>
  </si>
  <si>
    <t>RRZ, NBS, SAV, Infostat, , VÚB, Unicredit, SLSP, Tatrabanka</t>
  </si>
  <si>
    <t>50. percentil</t>
  </si>
  <si>
    <t>50th percentile</t>
  </si>
  <si>
    <t xml:space="preserve">Daňové zvýhodnenie úrokových výnosov zo štátnych dlhopisov </t>
  </si>
  <si>
    <t>Tax exemption (or relief) for interest income from government bonds</t>
  </si>
  <si>
    <t>VAT rate reform: standard 23%, reduced 19% and 5%</t>
  </si>
  <si>
    <t>Polovičný odpočet DPH na podnikové autá využívané aj na súkromné účely</t>
  </si>
  <si>
    <t>Daňová amnestia</t>
  </si>
  <si>
    <t>Vyššia daň z poistenia a PZP</t>
  </si>
  <si>
    <t>Úprava daňovej licencie, dorovnávacej dane a daňovej hranice mikrodaňovníkov</t>
  </si>
  <si>
    <t>Zákon proti vynúteným živnostiam</t>
  </si>
  <si>
    <t>Act combating false self-employment (disguised employment)</t>
  </si>
  <si>
    <t>Osobitný odvod z regulovaných odvetví (banky, palivá, operátori, kolektívne investovanie) oslobodení od úrokových výnosov</t>
  </si>
  <si>
    <t>Special levy on regulated sectors (banks, fuels, telecom operators, collective investment), excluding interest income</t>
  </si>
  <si>
    <t>Zvýšenie progresivity daní a zdravotných odvodov fyzických osôb a úprava ich sociálnych odvodov</t>
  </si>
  <si>
    <t>Úprava odvodových prázdnin, sociálnych odvodov a daňovej licencie živnostníkov</t>
  </si>
  <si>
    <t>Amendment of the exemption period from contributions, the social-insurance contributions, and the minimum income tax for the self-employed</t>
  </si>
  <si>
    <t xml:space="preserve">Zavedenie úhrady za použitie prvotných materiálov </t>
  </si>
  <si>
    <t>Introduction of a charge on the use of primary raw materials</t>
  </si>
  <si>
    <t>Vyššie zdanenie hazardu vrátane vkladov na hráčske účty</t>
  </si>
  <si>
    <t>Higher gambling taxation, including levies on deposits to player accounts</t>
  </si>
  <si>
    <t>Zrušenie štátom plateného poistného a jeho náhrada za transfer do Sociálnej poisťovne</t>
  </si>
  <si>
    <t>Abolition of state-paid social insurance contributions and their replacement by a general budget transfer to the Social Insurance Agency</t>
  </si>
  <si>
    <t>Zvýšenie nedaňových príjmov MV SR</t>
  </si>
  <si>
    <t>Increase in the non-tax revenues of the Ministry of the Interior of the Slovak Republic</t>
  </si>
  <si>
    <t>Increase in defence expenditure to 2% from 2025</t>
  </si>
  <si>
    <t xml:space="preserve">Doplatky existujúcim predčasným dôchodcom </t>
  </si>
  <si>
    <t>Top-up payments for existing early retirees</t>
  </si>
  <si>
    <t>Daňový bonus na dieťa (pokles a následné zacielenie na nízkopríjmové skupiny)</t>
  </si>
  <si>
    <t>Navýšenie platby zdravotných odvodov za poistencov štátu</t>
  </si>
  <si>
    <t>Increase in payments health insurance for state insured persons</t>
  </si>
  <si>
    <t>Úsporné opatrenia na VZP</t>
  </si>
  <si>
    <t>Savings measures in public health insurance</t>
  </si>
  <si>
    <t xml:space="preserve">Naplnenie zásobníkov plynu na 35 % priemeru spotreby posledných 5 rokov </t>
  </si>
  <si>
    <t>Minimum gas storage at 35% of the five-year average consumption</t>
  </si>
  <si>
    <t>Valorizácia platov učiteľov a nepedagogických zamestnancov</t>
  </si>
  <si>
    <t>Pay increase for teachers and non-teaching staff</t>
  </si>
  <si>
    <t>Odmena 800 € vo VS</t>
  </si>
  <si>
    <t>€800 one-off bonus in the public sector</t>
  </si>
  <si>
    <t>Zrušenie štátnych príspevkov do II. piliera počas materskej</t>
  </si>
  <si>
    <t>Abolition of state-paid contributions to the second pension pillar during maternity leave</t>
  </si>
  <si>
    <t>Započítanie materskej a rodičovskej do dôchodku na úrovni mzdy jednotlivca</t>
  </si>
  <si>
    <t>Credit maternity and parental leave towards pension entitlements at the individual’s wage level</t>
  </si>
  <si>
    <t>Dostavba nemocníc z plánu obnovy financovaná zo štátneho rozpočtu</t>
  </si>
  <si>
    <t>State-funded completion of Recovery Plan hospital projects</t>
  </si>
  <si>
    <t>Zavedenie povinnej škôlky pre deti od 3 a 4 rokov</t>
  </si>
  <si>
    <t>Introduction of compulsory kindergarten for children from 3 and 4 years of age</t>
  </si>
  <si>
    <t>Úspora na mzdách v ústrednej štátnej správe (nevalorizovanie a zníženie počtu zamestnancov)</t>
  </si>
  <si>
    <t>Reduction in wages for central government employees (reduction of employees and frozen salaries)</t>
  </si>
  <si>
    <t>Úspora na štátnom aparáte (zníženie mzdovej obálky, úspora na prevádzke, rušenie úradov, atp.)</t>
  </si>
  <si>
    <t>Savings in government administration (lower payroll, operating-cost savings, closing/merging offices, etc.)</t>
  </si>
  <si>
    <t>Úspora na prevádzkových výdavkoch VÚC a obcí</t>
  </si>
  <si>
    <t>Savings in the operating expenditures of regional and municipal governments</t>
  </si>
  <si>
    <t>Zvýšenie kapitálových príjmov za predaj prebytočného majetku MO SR</t>
  </si>
  <si>
    <t>Increase in capital receipts from the sale of surplus property by the Ministry of Defence of the Slovak Republic</t>
  </si>
  <si>
    <t>Konsolidačné opatrenia v sociálnej oblasti (nevalorizácia 13. dôchodku, zmeny v PN a i.)</t>
  </si>
  <si>
    <t>Social-policy consolidation measures (no indexation of the 13th pension, changes to sick-leave rules, etc.)</t>
  </si>
  <si>
    <t>Revenue-side consolidation measures with expenditure implications (self-employed)</t>
  </si>
  <si>
    <t>GRAF 13 – Efektívna daňová sadzba DPH (v %)</t>
  </si>
  <si>
    <t>FIGURE 13 – VAT effective tax rate (in %)</t>
  </si>
  <si>
    <t>Level/EDS</t>
  </si>
  <si>
    <t>Legislatíva</t>
  </si>
  <si>
    <t>Makroekonomické ukazovatele</t>
  </si>
  <si>
    <t>Jednorazové faktory</t>
  </si>
  <si>
    <t>Ostatné faktory</t>
  </si>
  <si>
    <t>Legisaltion</t>
  </si>
  <si>
    <t>Macroeconomic indicators</t>
  </si>
  <si>
    <t>One-offs</t>
  </si>
  <si>
    <t>GRAF 12 – Zmena odhadu výberu daní a odvodov voči rozpočtu 2025 (v % HDP)</t>
  </si>
  <si>
    <t>FIGURE 12 – Revision to the projected yield of taxes and social contributions relative to the 2025 budget (as % of GDP)</t>
  </si>
  <si>
    <t>Other factors</t>
  </si>
  <si>
    <t>Deficit 2023</t>
  </si>
  <si>
    <t>Konsolidácia príjmy</t>
  </si>
  <si>
    <t>Revenue Consolidation</t>
  </si>
  <si>
    <t>Konsolidácia výdavky</t>
  </si>
  <si>
    <t>Expenditure Consolidation</t>
  </si>
  <si>
    <t>Energopomoc</t>
  </si>
  <si>
    <t>Energy Aid</t>
  </si>
  <si>
    <t>Deficit 2024</t>
  </si>
  <si>
    <t>1. konsolidácia</t>
  </si>
  <si>
    <t>2. konsolidácia</t>
  </si>
  <si>
    <t>Ostatné výdavkové opatrenia</t>
  </si>
  <si>
    <t>Obrana</t>
  </si>
  <si>
    <t>Očakávaný deficit 2025</t>
  </si>
  <si>
    <t>1st consolidation</t>
  </si>
  <si>
    <t>2nd consolidation</t>
  </si>
  <si>
    <t>Other Expenditure Measures</t>
  </si>
  <si>
    <t>Defence</t>
  </si>
  <si>
    <t>Other</t>
  </si>
  <si>
    <t>Interest Expenses</t>
  </si>
  <si>
    <t>Expected deficit 2024</t>
  </si>
  <si>
    <t>GRAF 11 – Hlavné príspevky k medziročnej zmene deficitu roku 2025 (v p. b., ESA 2010)</t>
  </si>
  <si>
    <t>GRAF 10 – Vývoj nominálneho salda v % HDP</t>
  </si>
  <si>
    <t>FIGURE 10 – Development of the nominal balance in % of GDP</t>
  </si>
  <si>
    <t>Zvýšenie odvodového zaťaženia</t>
  </si>
  <si>
    <t>Zvýšenie zdravotných odvodov pracujúcich a samopoistencov</t>
  </si>
  <si>
    <t>Skrátenie odvodových prázdnin a ustanovenie povinného odvodu živnostníkov*</t>
  </si>
  <si>
    <t>Vyššie minimálne odvody pre živnostníkov*</t>
  </si>
  <si>
    <t>Zvýšenie odvodu z kolektívneho investovania</t>
  </si>
  <si>
    <t>Zvýšenie progresivity zdaňovania</t>
  </si>
  <si>
    <t>Zvýšenie progresivity zdanenia fyzických osôb**</t>
  </si>
  <si>
    <t>Zavedenie nového pásma daňovej licencie pre najväčšie podniky</t>
  </si>
  <si>
    <t>Daňové úniky a daňovo-odvodová optimalizácia</t>
  </si>
  <si>
    <t>Polovičný odpočet DPH na podnikové autá</t>
  </si>
  <si>
    <t>Daňová amnestia na nezaplatené dane z minulosti</t>
  </si>
  <si>
    <t>D.2/D.5</t>
  </si>
  <si>
    <t>Zavedenie platenia odvodov z pracovných odmien aj počas PN a materskej</t>
  </si>
  <si>
    <t>Zdaňovanie negatívnych externalít</t>
  </si>
  <si>
    <t>Zavedenie základnej sadzby DPH aj pre vybrané sladké a slané potraviny</t>
  </si>
  <si>
    <t>D.45</t>
  </si>
  <si>
    <t>Vyššie príjmy Ministerstva vnútra</t>
  </si>
  <si>
    <t>Opatrenia zamerané na podporu ekonomiky</t>
  </si>
  <si>
    <t>Zníženie počtu dní pracovného pokoja a zrušený zákaz predaja počas sviatkov</t>
  </si>
  <si>
    <t>D.2/D.5/D.6</t>
  </si>
  <si>
    <t>Tlmenie rastu výdavkov v ústrednej správe a samosprávach</t>
  </si>
  <si>
    <t>Úspora na štátnom aparáte (zníženie mzdovej obálky, úspora na prevádzke, rušenie úradov, atd.)</t>
  </si>
  <si>
    <t>D.1/P.2/D.7/P.51</t>
  </si>
  <si>
    <t>Nulová valorizácia miezd v roku 2026 a zmrazenie platov ústavných činiteľov</t>
  </si>
  <si>
    <t>D.1/P.2</t>
  </si>
  <si>
    <t>Úspory na sociálnych transferoch</t>
  </si>
  <si>
    <t>Zastavenie valorizácie 13. dôchodku</t>
  </si>
  <si>
    <t>Rozšírenie povinnosti zamestnávateľa hradiť PN  na14 dní</t>
  </si>
  <si>
    <t>D.632</t>
  </si>
  <si>
    <t>Zníženie podpory v nezamestnanosti po 3. mesiaci</t>
  </si>
  <si>
    <t>Lepšie cielenie kontrol a zvýšené právomoci posudkových lekárov v rámci PN*</t>
  </si>
  <si>
    <t>Ukončenie procesu poskytovania pomoci s hypotekárnymi splátkami***</t>
  </si>
  <si>
    <t>Využitie rezerv na financovanie energopomoci</t>
  </si>
  <si>
    <t>D.3</t>
  </si>
  <si>
    <t>Valorizácia platov učiteľov a nepedagogických zamestnancov****</t>
  </si>
  <si>
    <t>Poznámka: plusové hodnoty znamenajú pri príjmových opatreniach zvýšenie príjmov, resp. zníženie deficitu. Mínusové hodnoty pri výdavkových opatreniach znižujú výdavky, resp. znižujú deficit a naopak.</t>
  </si>
  <si>
    <t>Poznámka 2: Zavedenie platieb QR kódmi na jar budúceho roka nie je zahrnuté v návrhu rozpočtu a predstavuje pozitívne riziko 14 – 59 mil. eur v rokoch 2026 – 2028.</t>
  </si>
  <si>
    <t>*Tieto opatrenia sa prejavujú na príjmovej aj výdavkovej strane, výsledná suma predstavuje úsporu po sčítaný oboch strán.</t>
  </si>
  <si>
    <t>**Vrátane mzdových a daňových úprav ústavných činiteľov.</t>
  </si>
  <si>
    <t>***Poskytovanie pomoci s hypotekárnymi splátkami už nebude vykonávať ÚPSVaR – samotná pomoc bude poskytovaná.</t>
  </si>
  <si>
    <t>****Valorizácia platov v školstve je vyrátaná ako čistý vplyv na rozpočet po odrátaní použitia úspor vo VPS a MŠVVaM bez zohľadnenia NPC.</t>
  </si>
  <si>
    <t>TABUĽKA 2  – Kvantifikácie nových príjmových a výdavkových opatrení (ESA2010, mil. eur)</t>
  </si>
  <si>
    <t>TABLE 2 – Quantification of new income and expenditure measures (ESA2010, in EUR millions)</t>
  </si>
  <si>
    <t>Note: For revenue measures, positive values indicate higher revenues (i.e., a lower deficit). For expenditure measures, negative values indicate lower spending (i.e., a lower deficit)—and vice versa.</t>
  </si>
  <si>
    <t>Note 2: The rollout of QR-code payments in the spring of next year is not included in the draft budget and represents an upside risk of EUR 14–59 million in 2026–2028.</t>
  </si>
  <si>
    <t>**** Indexation of salaries in education is calculated as the net budget impact after deducting the use of savings in VPS and MŠVVaM, without taking NPC into account.</t>
  </si>
  <si>
    <t>*These measures affect both the revenue and the expenditure sides; the resulting amount represents the saving after summing both sides.</t>
  </si>
  <si>
    <t>Príjmové konsolidačné opatrenia s presahom na výdavky (živnostníci)*</t>
  </si>
  <si>
    <t>TABUĽKA 10 – Príjmové diskrečné opatrenia – medziročné vplyvy opatrení (mil. eur, ESA2010) / TABLE 10 – Discretionary revenue measure - incremental impact (in EUR millions, ESA2010)</t>
  </si>
  <si>
    <t>TABUĽKA 11 – Výdavkové diskrečné opatrenia – medziročné vplyvy opatrení (mil. eur, ESA2010) / TABLE 11 – Discretionary expenditure measure - incremental impact (in EUR millions, ESA2010)</t>
  </si>
  <si>
    <t>Increase the levy on collective investment funds</t>
  </si>
  <si>
    <t>Introduction of a levy on social- and health-insurance contributions on bonuses paid during sick leaves and maternity leave</t>
  </si>
  <si>
    <t>Increase of the progressivity of personal income taxation and health-insurance contributions, and modify the social-insurance contribution schedule</t>
  </si>
  <si>
    <t>Introduction of the standard value-added tax (VAT) rate for selected sweet and salty food products</t>
  </si>
  <si>
    <t>Increase in payroll contribution burden</t>
  </si>
  <si>
    <t>Increase in the progressivity of taxation</t>
  </si>
  <si>
    <t>Taxation of negative externalities</t>
  </si>
  <si>
    <t>Measures to support the economy</t>
  </si>
  <si>
    <t>Higher revenues for the Ministry of the Interior of the Slovak republic</t>
  </si>
  <si>
    <t>Reduction in the number of public holidays and the lifting of the ban on retail sales on public holidays</t>
  </si>
  <si>
    <t>Curbing expenditure growth in central government and local governments</t>
  </si>
  <si>
    <t>Savings on social transfers</t>
  </si>
  <si>
    <t>Use of reserves to finance energy aid</t>
  </si>
  <si>
    <t>Government measures increasing expenditure</t>
  </si>
  <si>
    <t>Lower unemployment benefit after three months</t>
  </si>
  <si>
    <t>More targeted sick-leave checks and expanded powers for medical assessors*</t>
  </si>
  <si>
    <t xml:space="preserve">Higher insurance tax and compulsory motor liability levy </t>
  </si>
  <si>
    <t>50% VAT deduction for company cars that are also used for private purposes</t>
  </si>
  <si>
    <t xml:space="preserve">Act combating false self-employment </t>
  </si>
  <si>
    <r>
      <t>50% VAT deduction for company cars (</t>
    </r>
    <r>
      <rPr>
        <sz val="10"/>
        <rFont val="Arial Narrow"/>
        <family val="2"/>
        <charset val="238"/>
      </rPr>
      <t>also used for private purpose)</t>
    </r>
  </si>
  <si>
    <r>
      <t xml:space="preserve">Increase health-insurance contributions for workers and </t>
    </r>
    <r>
      <rPr>
        <sz val="10"/>
        <rFont val="Arial Narrow"/>
        <family val="2"/>
        <charset val="238"/>
      </rPr>
      <t>voluntary insured (self-payer)</t>
    </r>
  </si>
  <si>
    <r>
      <t xml:space="preserve">Extend the period during which employers must pay sick </t>
    </r>
    <r>
      <rPr>
        <sz val="10"/>
        <rFont val="Arial Narrow"/>
        <family val="2"/>
        <charset val="238"/>
      </rPr>
      <t>leave</t>
    </r>
    <r>
      <rPr>
        <sz val="10"/>
        <color rgb="FF000000"/>
        <rFont val="Arial Narrow"/>
        <family val="2"/>
        <charset val="238"/>
      </rPr>
      <t xml:space="preserve"> to 14 days</t>
    </r>
  </si>
  <si>
    <r>
      <t>Increase the progressivity of personal income tax</t>
    </r>
    <r>
      <rPr>
        <sz val="10"/>
        <rFont val="Arial Narrow"/>
        <family val="2"/>
        <charset val="238"/>
      </rPr>
      <t>**</t>
    </r>
  </si>
  <si>
    <t>Tax amnesty on historical tax arrears</t>
  </si>
  <si>
    <t>FIGURE 11 – Main contributions to the year-on-year change in the 2025 deficit (p.p., ESA 2010)</t>
  </si>
  <si>
    <t>GRAF 15 – Hlavné príspevky k medziročnej zmene deficitu v roku 2026 (v p. b., ESA 2010)</t>
  </si>
  <si>
    <t>GRAF 14 – Očakávaný vývoj deficitu VS (% HDP)</t>
  </si>
  <si>
    <t>GRAF 16 – Očakávaný vývoj hrubého dlhu (% HDP)</t>
  </si>
  <si>
    <t>GRAF 20 – Prognóza hrubého dlhu SR do roku 2040 (% HDP)</t>
  </si>
  <si>
    <t>GRAF 18 a 19 – Strednodobá prognóza dlhu a príspevky k jeho medziročnej zmene (% HDP)</t>
  </si>
  <si>
    <t>GRAF 17 – Kumulatívny rast čistých výdavkov do roku 2028 (%)</t>
  </si>
  <si>
    <t>CSRs (2025)</t>
  </si>
  <si>
    <t xml:space="preserve">SK-C[C15]-I[I1]-T[C15.3] </t>
  </si>
  <si>
    <t>2,3,5</t>
  </si>
  <si>
    <t xml:space="preserve">SK-C[C15]-I[I1]-T[C15.4] </t>
  </si>
  <si>
    <t xml:space="preserve">SK-C[C16]-I[I2]-T[C16.5] </t>
  </si>
  <si>
    <t xml:space="preserve">SK-C[C16]-I[I3]-T[C16.11] </t>
  </si>
  <si>
    <t>2,3,4</t>
  </si>
  <si>
    <t xml:space="preserve">SK-C[C16]-I[I3]-T[C16.12] </t>
  </si>
  <si>
    <t xml:space="preserve">SK-C[C7]-I[I1]-T[C7.7] </t>
  </si>
  <si>
    <t>2,4,6</t>
  </si>
  <si>
    <t xml:space="preserve">SK-C[C9]-I[I1]-T[C9.5] </t>
  </si>
  <si>
    <t xml:space="preserve">SK-C[C9]-I[I3]-T[C9.11] </t>
  </si>
  <si>
    <t xml:space="preserve">SK-C[C9]-I[I6]-T[C9.19] </t>
  </si>
  <si>
    <t xml:space="preserve">SK-C[C11]-I[I3]-T[C11.11] </t>
  </si>
  <si>
    <t xml:space="preserve">SK-C[C17]-I[I1]-T[C17.5] </t>
  </si>
  <si>
    <t xml:space="preserve">SK-C[C17]-I[I2]-T[C17.8] </t>
  </si>
  <si>
    <t>1,2,3,4</t>
  </si>
  <si>
    <t xml:space="preserve">SK-C[C17]-I[I3]-T[C17.12] </t>
  </si>
  <si>
    <t xml:space="preserve">SK-C[C17]-I[I4]-T[C17.15] </t>
  </si>
  <si>
    <t xml:space="preserve">SK-C[C17]-I[I5]-T[C17.16] </t>
  </si>
  <si>
    <t xml:space="preserve">SK-C[C17]-I[I7]-T[C17.22] </t>
  </si>
  <si>
    <t xml:space="preserve">SK-C[C17]-R[R5]-T[C17.17] </t>
  </si>
  <si>
    <t>SK-C[C1]-I[I2]-T[C1.5]</t>
  </si>
  <si>
    <t>1,2,5</t>
  </si>
  <si>
    <t xml:space="preserve">SK-C[C1]-I[I3]-T[C1.6] </t>
  </si>
  <si>
    <t xml:space="preserve">SK-C[C19]-R[R1]-T[C19.1] </t>
  </si>
  <si>
    <t xml:space="preserve">SK-C[C19]-R[R1]-T[C19.3] </t>
  </si>
  <si>
    <t xml:space="preserve">SK-C[C19]-R[R2]-T[C19.9] </t>
  </si>
  <si>
    <t xml:space="preserve">SK-C[C2]-I[I1]-T[C2.4] </t>
  </si>
  <si>
    <t xml:space="preserve">SK-C[C2]-I[I2]-T[C2.7] </t>
  </si>
  <si>
    <t>SK-C[C8]-I[I1]-T[C8.10]</t>
  </si>
  <si>
    <t>2,5,6</t>
  </si>
  <si>
    <t xml:space="preserve">SK-C[C19]-I[I2]-T[C19.20] </t>
  </si>
  <si>
    <t xml:space="preserve">SK-C[C19]-I[I3]-T[C19.21] </t>
  </si>
  <si>
    <t>SK-C[C19]-R[R3]-T[C19.17]</t>
  </si>
  <si>
    <t>2,4,5</t>
  </si>
  <si>
    <t xml:space="preserve">SK-C[C3]-I[I1]-T[C3.7] </t>
  </si>
  <si>
    <t>SK-C[C3]-I[I2]-T[C3.10]</t>
  </si>
  <si>
    <t xml:space="preserve">SK-C[C3]-I[I3]-T[C3.12] </t>
  </si>
  <si>
    <t xml:space="preserve">SK-C[C3]-R[R2]-T[C3.6] </t>
  </si>
  <si>
    <t>SK-C[C19]-I[I5]-T[C19.24]</t>
  </si>
  <si>
    <t>SK-C[C19]-I[I6]-T[C19.25]</t>
  </si>
  <si>
    <t xml:space="preserve">SK-C[C5]-I[I1]-T[C5.3] </t>
  </si>
  <si>
    <t>Sociálna oblasť a ľudský kapitál</t>
  </si>
  <si>
    <t xml:space="preserve">SK-C[C7]-I[I2]-T[C7.8] </t>
  </si>
  <si>
    <t xml:space="preserve">SK-C[C7]-R[R1]-T[C7.4] </t>
  </si>
  <si>
    <t>SK-C[C10]-I[I2]-T[C10.6]</t>
  </si>
  <si>
    <t xml:space="preserve">SK-C[C19]-I[I7]-T[C19.29] </t>
  </si>
  <si>
    <t xml:space="preserve">SK-C[C11]-I[I2]-T[C11.10] </t>
  </si>
  <si>
    <t xml:space="preserve">SK-C[C11]-I[I4]-T[C11.13] </t>
  </si>
  <si>
    <t xml:space="preserve">SK-C[C12]-I[I2]-T[C12.2] </t>
  </si>
  <si>
    <t xml:space="preserve">SK-C[C12]-I[I3]-T[C12.3] </t>
  </si>
  <si>
    <t xml:space="preserve">SK-C[C12]-I[I7]-T[C12.5] </t>
  </si>
  <si>
    <t xml:space="preserve">SK-C[C13]-I[I1]-T[C13.8] </t>
  </si>
  <si>
    <t xml:space="preserve">SK-C[C13]-I[I1]-T[C13.9-10] </t>
  </si>
  <si>
    <t xml:space="preserve">SK-C[C13]-I[I2]-T[C13.12] </t>
  </si>
  <si>
    <t xml:space="preserve">SK-C[C13]-I[I3]-T[C13.13] </t>
  </si>
  <si>
    <t xml:space="preserve">SK-C[C19]-I[I8]-T[C19.30] </t>
  </si>
  <si>
    <t>1. Celkové výdavky verejnej správy</t>
  </si>
  <si>
    <t>2. Úrokové náklady</t>
  </si>
  <si>
    <t>3. Výdavky financované zo zdrojov z EÚ</t>
  </si>
  <si>
    <t>4. Cyklické výdavky na dávky v nezamestnanosti</t>
  </si>
  <si>
    <t>5. Jednorazové výdavky</t>
  </si>
  <si>
    <t>6. Výdavky na spolufinancovanie</t>
  </si>
  <si>
    <t>7. Národne financované primárne výdavky = 1-2-3-4-5-6</t>
  </si>
  <si>
    <t>8. Diskrečné príjmové opatrenia</t>
  </si>
  <si>
    <r>
      <t>9. Rast čistých výdavkov = (7</t>
    </r>
    <r>
      <rPr>
        <b/>
        <vertAlign val="subscript"/>
        <sz val="8"/>
        <color theme="1"/>
        <rFont val="Arial Narrow"/>
        <family val="2"/>
        <charset val="238"/>
      </rPr>
      <t>t</t>
    </r>
    <r>
      <rPr>
        <b/>
        <sz val="8"/>
        <color theme="1"/>
        <rFont val="Arial Narrow"/>
        <family val="2"/>
        <charset val="238"/>
      </rPr>
      <t>-8</t>
    </r>
    <r>
      <rPr>
        <b/>
        <vertAlign val="subscript"/>
        <sz val="8"/>
        <color theme="1"/>
        <rFont val="Arial Narrow"/>
        <family val="2"/>
        <charset val="238"/>
      </rPr>
      <t>t</t>
    </r>
    <r>
      <rPr>
        <b/>
        <sz val="8"/>
        <color theme="1"/>
        <rFont val="Arial Narrow"/>
        <family val="2"/>
        <charset val="238"/>
      </rPr>
      <t>)/7</t>
    </r>
    <r>
      <rPr>
        <b/>
        <vertAlign val="subscript"/>
        <sz val="8"/>
        <color theme="1"/>
        <rFont val="Arial Narrow"/>
        <family val="2"/>
        <charset val="238"/>
      </rPr>
      <t>t-1</t>
    </r>
    <r>
      <rPr>
        <b/>
        <sz val="8"/>
        <color theme="1"/>
        <rFont val="Arial Narrow"/>
        <family val="2"/>
        <charset val="238"/>
      </rPr>
      <t>-1</t>
    </r>
  </si>
  <si>
    <t>10. Kumulatívny rast čistých výdavkov</t>
  </si>
  <si>
    <t xml:space="preserve">Pozn.: Kvantifikácia je založená na údajoch z jarnej notifikácie Eurostatu a aktualizovaná o vstupy z výborov pre makroekonomické a daňové prognózy MF SR zo septembra 2025.                                                                                                                                                                                              </t>
  </si>
  <si>
    <t>TABUĽKA 8 – Rast čistých výdavkov verejnej správy (mld. eur, ESA2010)</t>
  </si>
  <si>
    <t>PSK</t>
  </si>
  <si>
    <t>CSR</t>
  </si>
  <si>
    <t>2025.CSR.1</t>
  </si>
  <si>
    <t>2025.CSR.3</t>
  </si>
  <si>
    <t>2025.CSR.4</t>
  </si>
  <si>
    <t>2025.CSR.5</t>
  </si>
  <si>
    <t>2025.CSR.2</t>
  </si>
  <si>
    <t>2025.CSR.6</t>
  </si>
  <si>
    <t>TABUĽKA 4 – Reformy a investície vychádzajúce z rámca Výročnej správy o pokroku 2025</t>
  </si>
  <si>
    <t>*** Assistance with mortgage repayments will no longer be administered by the Office of Labor, Social Affairs and Family (ÚPSVaR); the assistance itself will continue to be provided.</t>
  </si>
  <si>
    <t>End of the mortgage repayment assistance program</t>
  </si>
  <si>
    <t>Tax evasion and tax/social-contribution optimization</t>
  </si>
  <si>
    <t>Introduction of a new tax-license tier for the largest companies</t>
  </si>
  <si>
    <t>Očakávaný deficit v 2025</t>
  </si>
  <si>
    <t>Konsolidačné opatrenia</t>
  </si>
  <si>
    <t>Odvod do rozpočtu EÚ</t>
  </si>
  <si>
    <t>Priority vlády</t>
  </si>
  <si>
    <t>Ostatné*</t>
  </si>
  <si>
    <t>Cielený deficit v 2026</t>
  </si>
  <si>
    <t>Expected deficit 2025</t>
  </si>
  <si>
    <t>Targeted deficit 2026</t>
  </si>
  <si>
    <t>Consolidation measures</t>
  </si>
  <si>
    <t>Interest expenditure</t>
  </si>
  <si>
    <t>Contribution to the EU budget</t>
  </si>
  <si>
    <t>Government's priorities</t>
  </si>
  <si>
    <t>Others*</t>
  </si>
  <si>
    <t>FIGURE 15 – Main contributions to the year-on-year change in the deficit in 2026 (p.p., ESA 2010)</t>
  </si>
  <si>
    <t>Cielené deficity pre 2026-2028</t>
  </si>
  <si>
    <t>Návrh RVS 2026-2028 (bez ďalších opatrení)</t>
  </si>
  <si>
    <t>Targeted deficits 2026-2028</t>
  </si>
  <si>
    <t>FIGURE 14 – Projected general government deficit (% of GDP)</t>
  </si>
  <si>
    <t>Dlh pri využití flexibility pravidiel EÚ</t>
  </si>
  <si>
    <t>Dlh pri splnení cielených deficitov</t>
  </si>
  <si>
    <t>Debt reflecting the use of flexibility under the EU fiscal rules</t>
  </si>
  <si>
    <t>Debt under targeted deficits</t>
  </si>
  <si>
    <t>FIGURE 16 – Projected path of gross debt (% of GDP)</t>
  </si>
  <si>
    <t>Kumulatívny rast pri využití flexibility pravidiel EÚ</t>
  </si>
  <si>
    <t>Kumulatívny rast pri splnení cielených deficitov</t>
  </si>
  <si>
    <t>Cumulative growth reflecting the use of flexibility under the EU fiscal rules</t>
  </si>
  <si>
    <t>Cumulative growth under targeted deficits</t>
  </si>
  <si>
    <t>FIGURE 17 – Cumulative growth of net expenditure until 2028 (%)</t>
  </si>
  <si>
    <t>Hrubý dlh (cielené deficity)</t>
  </si>
  <si>
    <t>Čistý dlh (cielené deficity)</t>
  </si>
  <si>
    <t>Likvidné finančné aktíva</t>
  </si>
  <si>
    <t>Horné sankčné pásmo dlhovej brzdy</t>
  </si>
  <si>
    <t>Hrubý dlh (bez ďalších opatrení)</t>
  </si>
  <si>
    <t>Čistý dlh (bez ďalších opatrení)</t>
  </si>
  <si>
    <t>Gross debt (budgetary targets)</t>
  </si>
  <si>
    <t>Net debt (budgetary targets)</t>
  </si>
  <si>
    <t>Upper sanction band</t>
  </si>
  <si>
    <t>Gross debt (w/o further measures)</t>
  </si>
  <si>
    <t>Net debt (w/o further measures)</t>
  </si>
  <si>
    <t>FIGURE 18 and 19 – Medium-term debt forecast and decomposition of its annual change (% of GDP)</t>
  </si>
  <si>
    <t>Inflácia (deflátor HDP)</t>
  </si>
  <si>
    <t>Inflation (GDP deflator)</t>
  </si>
  <si>
    <t>Hrubý dlh (scenár bez zmeny politík)</t>
  </si>
  <si>
    <t>Hrubý dlh (konsolidačný scenár po roku 2026)</t>
  </si>
  <si>
    <t>Horné a dolné pásmo dlhovej brzdy</t>
  </si>
  <si>
    <t>Gross debt (no policy-change scenario)</t>
  </si>
  <si>
    <t>Gross debt (further measures after 2026)</t>
  </si>
  <si>
    <t>Upper and lower sanction bands</t>
  </si>
  <si>
    <t>IGURE 20 –  Long-term projection of Slovakia’s gross public debt until 2040 (% of GDP)</t>
  </si>
  <si>
    <t>1. Total expenditure</t>
  </si>
  <si>
    <t>2. Interest expenditure</t>
  </si>
  <si>
    <t>3. Expenditure funded by transfers from the EU</t>
  </si>
  <si>
    <t>4. Cyclical component of unemployment benefits</t>
  </si>
  <si>
    <t>5. One-off expenditure</t>
  </si>
  <si>
    <t>6. National co-financing of programmes funded by the EU</t>
  </si>
  <si>
    <t>7. Nationally financed primary expenditure = 1-2-3-4-5-6</t>
  </si>
  <si>
    <t>8. Discretionary revenue measures</t>
  </si>
  <si>
    <r>
      <t>9. Growth of net expenditure = (7</t>
    </r>
    <r>
      <rPr>
        <b/>
        <vertAlign val="subscript"/>
        <sz val="8"/>
        <color theme="1"/>
        <rFont val="Arial Narrow"/>
        <family val="2"/>
        <charset val="238"/>
      </rPr>
      <t>t</t>
    </r>
    <r>
      <rPr>
        <b/>
        <sz val="8"/>
        <color theme="1"/>
        <rFont val="Arial Narrow"/>
        <family val="2"/>
        <charset val="238"/>
      </rPr>
      <t>-8</t>
    </r>
    <r>
      <rPr>
        <b/>
        <vertAlign val="subscript"/>
        <sz val="8"/>
        <color theme="1"/>
        <rFont val="Arial Narrow"/>
        <family val="2"/>
        <charset val="238"/>
      </rPr>
      <t>t</t>
    </r>
    <r>
      <rPr>
        <b/>
        <sz val="8"/>
        <color theme="1"/>
        <rFont val="Arial Narrow"/>
        <family val="2"/>
        <charset val="238"/>
      </rPr>
      <t>)/7</t>
    </r>
    <r>
      <rPr>
        <b/>
        <vertAlign val="subscript"/>
        <sz val="8"/>
        <color theme="1"/>
        <rFont val="Arial Narrow"/>
        <family val="2"/>
        <charset val="238"/>
      </rPr>
      <t>t-1</t>
    </r>
    <r>
      <rPr>
        <b/>
        <sz val="8"/>
        <color theme="1"/>
        <rFont val="Arial Narrow"/>
        <family val="2"/>
        <charset val="238"/>
      </rPr>
      <t>-1</t>
    </r>
  </si>
  <si>
    <t>10. Cumulative growth of net expenditure</t>
  </si>
  <si>
    <t>TABLE 8 – Growth of net expenditure of general government (EUR billion, ESA2010)</t>
  </si>
  <si>
    <t>2025 OS</t>
  </si>
  <si>
    <t>2026 N</t>
  </si>
  <si>
    <t>2027 N</t>
  </si>
  <si>
    <t>2028 N</t>
  </si>
  <si>
    <t>-1 885</t>
  </si>
  <si>
    <t>TABUĽKA 9 – Hotovostné vplyvy na zmenu nominálneho hrubého dlhu podľa cielených deficitov (v mil. eur)</t>
  </si>
  <si>
    <t>GRAF 21 – Porovnanie prognóz makroekonomických základní22 pre rozpočtové príjmy s členmi výboru</t>
  </si>
  <si>
    <t>GRAF 3 – Verejné mzdy porastú pre konsolidáciu pomalšie než súkromné (%)</t>
  </si>
  <si>
    <t>GRAF 4 – Príspevky zložiek k inflácii (%)</t>
  </si>
  <si>
    <t>Obsah – Návrh rozpočtového plánu SR na rok 2026</t>
  </si>
  <si>
    <t>GRAF 21 – Porovnanie prognóz makroekonomických základní* pre rozpočtové príjmy s členmi výboru</t>
  </si>
  <si>
    <t>TABUĽKA 2 – Kvantifikácie nových príjmových a výdavkových opatrení (ESA2010, mil. eur)</t>
  </si>
  <si>
    <t>TABUĽKA 3 – Rozklad indikátora dlhodobej udržateľnosti S2 k roku 2028 (% HDP)</t>
  </si>
  <si>
    <t>TABUĽKA 5 – Hodnotenie prognózy MF SR vo Výbore pre makroekonomické prognózy</t>
  </si>
  <si>
    <t>TABUĽKA 6 – Priemerná prognóza členov Výboru* (okrem MF SR) a prognóza MF SR</t>
  </si>
  <si>
    <t>TABUĽKA 7 – Hodnotenie prognózy MF SR vo Výbore pre daňové prognózy</t>
  </si>
  <si>
    <t>TABUĽKA 10 – Diskrečné príjmové opatrenia – medziročné vplyvy opatrení (mil. eur, ESA2010)</t>
  </si>
  <si>
    <t>TABUĽKA 11 – Diskrečné výdavkové opatrenia – medziročné vplyvy opatrení (mil. eur, ESA2010)</t>
  </si>
  <si>
    <t>TABUĽKA 12 – Vykazovanie členského štátu extrahované z rozhrania FENIX</t>
  </si>
  <si>
    <t>Content of Draft Budgetary Plan of SR for 2026</t>
  </si>
  <si>
    <t>TABUĽKA 3 – Rozklad indikátora dlhodobej udržateľnosti S2 k roku 2028 (% HDP)</t>
  </si>
  <si>
    <t>TABLE 3 – Breakdown of long-term sustainability indicator S2 as of 2028 (% of GDP)</t>
  </si>
  <si>
    <t>TABUĽKA 5 – Hodnotenie decembrovej prognózy MF SR vo Výbore pre makroekonomické prognózy</t>
  </si>
  <si>
    <t>TABLE 5 – Assessment of the September MoF forecast by the Macroeconomic Forecast Committee</t>
  </si>
  <si>
    <t>TABLE 6 – Average forecast of MFC members and forecast of MoF SR</t>
  </si>
  <si>
    <t>TABLE 7 – Assessment of the  MoF forecast by the Tax Forecast Committee</t>
  </si>
  <si>
    <t>FIGURE 21 – Comparison of forecasts of macroeconomic bases* for tax revenues with MFC members</t>
  </si>
  <si>
    <t>TABLE 9 – Cash-based factors affecting the change in nominal gross debt under the targeted deficit scenario (EUR million)</t>
  </si>
  <si>
    <t>TABLE 11 – Discretionary expenditure measure - incremental impact (in EUR millions, ESA2010)</t>
  </si>
  <si>
    <t>TABLE 10 – Discretionary revenue measure - incremental impact (in EUR millions, ESA2010)</t>
  </si>
  <si>
    <t>8,0 (vysoké riziko)</t>
  </si>
  <si>
    <t>RVS 2026-2028</t>
  </si>
  <si>
    <t>6,2 (vysoké riziko)</t>
  </si>
  <si>
    <t>4,4 (stredné riziko)</t>
  </si>
  <si>
    <t>8,0 (high risk)</t>
  </si>
  <si>
    <t>6,2 (high risk)</t>
  </si>
  <si>
    <t>4,4 (medium risk)</t>
  </si>
  <si>
    <t>GGB 2026-2028</t>
  </si>
  <si>
    <t>TABLE 4 – Reforms and investments based on the framework of the 2025 Annual Progress Report</t>
  </si>
  <si>
    <t>Description of the measure</t>
  </si>
  <si>
    <t>Reform/Investment</t>
  </si>
  <si>
    <t>RRP/PSK</t>
  </si>
  <si>
    <t>Public finances</t>
  </si>
  <si>
    <t>Green transition</t>
  </si>
  <si>
    <t>Education</t>
  </si>
  <si>
    <t>Productivity</t>
  </si>
  <si>
    <t xml:space="preserve">Labour market, social affairs and </t>
  </si>
  <si>
    <t>Quality of institutions</t>
  </si>
  <si>
    <t>Healthcare</t>
  </si>
  <si>
    <t>Consolidation measures on the revenue side are budgeted at €1.2 billion in 2026. The measures include a 1 percentage point increase in health insurance contributions and an increase in minimum contributions for self-employed persons (€621 million). Increased tax progressivity (€216 million) will bring new PIT tax bands and a higher tax licence for businesses. As part of the fight against tax evasion (€196 million), VAT deductions (up to 50 %) on company vehicles used for private purposes will be limited, a new special tax base for all self-employed persons will be introduced, and a one-off tax amnesty on unpaid taxes from the past will be implemented. Taxation of negative externalities (€169 million) includes a standard VAT rate on sweet and salty foods, higher taxation on gambling and a levy on raw materials.</t>
  </si>
  <si>
    <t>Savings of €1.1 billion in 2026 will be achieved mainly through measures to optimise public administration expenditure. In terms of wage and operating expenditure, emphasis will be placed on the efficient use of existing resources and the rationalisation of personnel capacities. Expenditure will be managed with the goal of strengthening cost-effectiveness and ensuring scope for the government's priority policies. Investment expenditure will be directed primarily towards essential and strategic projects, while local governments will contribute to the overall effort to improve public administration efficiency by saving 10% of management costs.</t>
  </si>
  <si>
    <t>Additional savings of €152 million in 2026 consist of a temporary three-year freeze on 13th pensions at the 2025 level (€34 million), the abolition of state contributions to the second pillar for state-insured persons (€48 million), the extension of the period of wage compensation by employers from 10 to 14 days during sick leave (€25 million), reducing unemployment benefits after the third month (€24 million), better targeting of assessment activities during sick leave (€13 million) and ending the process of providing assistance with mortgage payments through the Central Office of Labour, Social Affairs and Family (€8 million), while the assistance itself remains in place.</t>
  </si>
  <si>
    <t>Measures worth €230 million for 2026 include the temporary abolition of two public holidays and the permanent abolition of one public holiday, as well as the abolition of the ban on sales during certain public holidays.</t>
  </si>
  <si>
    <t>The introduction of electronic invoicing and real-time transmission of invoice data aims to combat tax evasion, reduce the tax gap, and improve tax collection efficiency, while reducing the administrative burden on businesses.</t>
  </si>
  <si>
    <t>The aim of the measure is to fully implement budgeting based on no-policy-change (NPC) scenarios as a basis for public administration budgeting and expenditure limits. NPC scenarios already specify the operating base for public administration budget chapters and entities. In the case of the Social Insurance Agency, the General Health Insurance Company, the railways, local governments and personal expenditure of the state budget, these scenarios also serve as a direct basis for the draft budget.</t>
  </si>
  <si>
    <t>An amendment to the debt brake is necessary to ensure predictable fiscal policy. Without its adoption, the Slovak government would have to prepare a balanced budget for 2027, which would mean a sudden and excessively restrictive fiscal policy with a possible negative impact on economic growth.</t>
  </si>
  <si>
    <t>Legislative definition of tax fraud in combination with software alerts in the style of "three strikes and you're out" will make it easier to assess participation in fraud and promote the psychological effect of tax compliance.</t>
  </si>
  <si>
    <t>The Tax Administration Act will be amended to increase the efficiency of arrears collection by introducing innovative legal tools and modernising existing ones. The measure will contribute to speeding up collection procedures, improving cooperation between public authorities and strengthening the use of digital solutions.</t>
  </si>
  <si>
    <t xml:space="preserve">The introduction of QR codes in documents issued by state institutions aims to simplify payments, eliminate manual data entry, reduce errors, and increase user satisfaction through a more efficient process. </t>
  </si>
  <si>
    <t>Revision of payments and fees for water use</t>
  </si>
  <si>
    <t>REPRESENTATIVE AREA</t>
  </si>
  <si>
    <t>Business environment and public governance</t>
  </si>
  <si>
    <t>Reconstruction of court buildings</t>
  </si>
  <si>
    <t>Construction/purchase of court buildings</t>
  </si>
  <si>
    <t>Training and equipment for the Police Force</t>
  </si>
  <si>
    <t>Integrated security centres</t>
  </si>
  <si>
    <t>Modernisation of firefighting stations</t>
  </si>
  <si>
    <t>Digitalisation and innovation</t>
  </si>
  <si>
    <t>Digital equipment for schools</t>
  </si>
  <si>
    <t>Support for Horizon Europe projects</t>
  </si>
  <si>
    <t>Support for excellent researchers</t>
  </si>
  <si>
    <t>Financial instruments for innovation</t>
  </si>
  <si>
    <t>Connecting hospitals to the ERP system</t>
  </si>
  <si>
    <t>eGovernment solutions (life events)</t>
  </si>
  <si>
    <t>Digital transformation of university processes</t>
  </si>
  <si>
    <t>Cross-border digital projects</t>
  </si>
  <si>
    <t>Projects focused on digital technologies</t>
  </si>
  <si>
    <t>Hackathons (17 events)</t>
  </si>
  <si>
    <t>Digital skills for seniors</t>
  </si>
  <si>
    <t>Cybersecurity training for IT staff</t>
  </si>
  <si>
    <t xml:space="preserve"> Green transition and energy</t>
  </si>
  <si>
    <t>Energy</t>
  </si>
  <si>
    <t>Reconstructed RES capacity</t>
  </si>
  <si>
    <t>Flexibility-enhancing installations</t>
  </si>
  <si>
    <t>Technical assistance for permitting procedures</t>
  </si>
  <si>
    <t>Passportisation of geothermal wells</t>
  </si>
  <si>
    <t>Designated pilot areas for wind energy</t>
  </si>
  <si>
    <t>Building renovation</t>
  </si>
  <si>
    <t>Renovation of family houses</t>
  </si>
  <si>
    <t>Renovation of historical buildings</t>
  </si>
  <si>
    <t>Reconstruction of universities</t>
  </si>
  <si>
    <t>Energy efficiency of state-owned buildings</t>
  </si>
  <si>
    <t>Extension of historical buildings renovation</t>
  </si>
  <si>
    <t>Energy certificate database</t>
  </si>
  <si>
    <t>Transport</t>
  </si>
  <si>
    <t>Cycling infrastructure</t>
  </si>
  <si>
    <t>Clean passenger rolling stock</t>
  </si>
  <si>
    <t>Intermodal transport units</t>
  </si>
  <si>
    <t>Tariff integration across all regions</t>
  </si>
  <si>
    <t>SK-C[C3]-I[I4]-T[C3.14]</t>
  </si>
  <si>
    <t>Recharging points/hydrogen refuelling points</t>
  </si>
  <si>
    <t>Trolleybus infrastructure</t>
  </si>
  <si>
    <t>Additional clean passenger rolling stock</t>
  </si>
  <si>
    <t>Environment</t>
  </si>
  <si>
    <t>Rehabilitation of watercourses</t>
  </si>
  <si>
    <t>Education and inclusion</t>
  </si>
  <si>
    <t>Elimination of the double-shift schools</t>
  </si>
  <si>
    <t>On-line matura (graduation exam)</t>
  </si>
  <si>
    <t>Events with the diaspora</t>
  </si>
  <si>
    <t>Students certified in RES/e-mobility</t>
  </si>
  <si>
    <t>Beds in upgraded hospitals</t>
  </si>
  <si>
    <t>Construction/reconstruction of ambulance stations</t>
  </si>
  <si>
    <t>Mental health</t>
  </si>
  <si>
    <t>Detention facilities</t>
  </si>
  <si>
    <t>Community-based mental healthcare centres</t>
  </si>
  <si>
    <t>Humanisation of psychiatric care</t>
  </si>
  <si>
    <t>Long-term care</t>
  </si>
  <si>
    <t>Community-based residential services</t>
  </si>
  <si>
    <t>Outpatient service</t>
  </si>
  <si>
    <t>Aftercare beds</t>
  </si>
  <si>
    <t>Residential palliative care</t>
  </si>
  <si>
    <t>Public outreach</t>
  </si>
  <si>
    <t>REPowerEU communication campaigns</t>
  </si>
  <si>
    <t>TABLE 12 – Member state reporting extracted from the FENIX interface</t>
  </si>
  <si>
    <t>The measure will strengthen Slovakia's energy security and accelerate the transition to a low-carbon economy through the integrated use of hydrogen, with priority given to legislative amendments and the harmonisation of technical standards in line with EU requirements and national priorities.</t>
  </si>
  <si>
    <t>The aim of the measure is to strengthen nature protection by developing a model for protected areas with a focus on effective zoning of national parks. The measure will contribute to better management of natural resources, preservation of biodiversity and ensuring sustainable use of land.</t>
  </si>
  <si>
    <t>The aim of the updated NBSAP is to create a comprehensive set of activities and measures to halt biodiversity loss and accelerate the transition to a green economy that uses natural resources more efficiently. This approach will enable more efficient use of natural resources, improve the environmental parameters of economic activities, and promote sustainable land development.</t>
  </si>
  <si>
    <t>In line with the Water Policy Concept, a new system of payments for water management services will be introduced, which will promote more consistent application of the polluter pays principle and contribute to more efficient management and protection of water resources.</t>
  </si>
  <si>
    <t>The strategy and action plan set out waste management targets and measures for a period of 10 to 15 years, with a focus on increasing recycling and reducing municipal waste disposal in landfills. The document promotes more efficient and sustainable waste management, improves environmental standards, and contributes to the achievement of circular economy goals.</t>
  </si>
  <si>
    <t>The aim of the fund is to compensate the most vulnerable groups for the social impacts of the introduction of emissions trading in the buildings and road transport sectors from 2027. Member States must submit a social climate plan by the end of June 2025 to draw on the funds. The fund is planned to run from 2026 to 2032 and its use will be conditional on the transposition of all parts of the EU directive.</t>
  </si>
  <si>
    <t>The measure aims to build at least 120 MW of new capacity for electricity generation from renewable energy sources under a defined support scheme, thereby contributing to increasing the share of renewable energy in the energy mix and meeting climate targets.</t>
  </si>
  <si>
    <t>The measure focuses on the reconstruction and modernisation of green rail infrastructure for passenger transport over a minimum length of 49.7 km, with the aim of increasing its efficiency, reliability, and environmental sustainability.</t>
  </si>
  <si>
    <t>Support for the installation of renewable energy sources (RES) is provided in the form of vouchers for households and businesses:
1) The Green Households project (€107.7 million) enables households to obtain a 50% subsidy for green technologies such as heat pumps, photovoltaics and wind turbines.
2) The Grenn Solidarity project (€28.4 million) is aimed at low-income households, which can receive up to 90% support for photovoltaics, collectors and biomass.
3) The Green for Businesses project (€66.6 million) provides support to SMEs for heat, cooling and electricity generation equipment, as well as for energy audits with proposals for savings and the use of RES.</t>
  </si>
  <si>
    <t xml:space="preserve"> 1) The Capacity for Regions project (€47.1 million) supports the creation of expert teams and a network of regional sustainable energy centres that will coordinate measures to reduce energy intensity and increase energy self-sufficiency at the level of self-governing regions
2) The Energy Efficiency Information System Expansion project (€18.7 million) supports tools for collecting, analysing and using data from various sectors for qualified energy and decarbonisation planning in the regions.
</t>
  </si>
  <si>
    <t>The aim of the SIEA calls is to renovate public buildings with a focus on energy efficiency, including the possibility of integrating renewable energy sources and green adaptation measures. The measure will support the reduction of energy intensity in buildings, improve their environmental parameters and contribute to the achievement of climate targets.</t>
  </si>
  <si>
    <r>
      <rPr>
        <b/>
        <sz val="7.5"/>
        <color theme="1"/>
        <rFont val="Arial Narrow"/>
        <family val="2"/>
        <charset val="238"/>
      </rPr>
      <t>Investment 7:</t>
    </r>
    <r>
      <rPr>
        <sz val="7.5"/>
        <color theme="1"/>
        <rFont val="Arial Narrow"/>
        <family val="2"/>
        <charset val="238"/>
      </rPr>
      <t xml:space="preserve">
Support for sustainable transport</t>
    </r>
  </si>
  <si>
    <t>The Programme Slovakia has allocated €891 million to support sustainable multimodal urban mobility. €686 million will be directed towards the development of public passenger rail transport. Additional EU funds have been allocated to water and road transport development.</t>
  </si>
  <si>
    <r>
      <t xml:space="preserve">Investment 18:
</t>
    </r>
    <r>
      <rPr>
        <sz val="7.5"/>
        <color theme="1"/>
        <rFont val="Arial Narrow"/>
        <family val="2"/>
        <charset val="238"/>
      </rPr>
      <t>Strengthening defence capabilities</t>
    </r>
  </si>
  <si>
    <t>The long-term defence development plan until 2035 focuses on modernising military equipment of the Slovak Republic, including combat and cargo vehicles and air defence, with the aim of building a heavy mechanised brigade and strengthening operational capabilities within the NATO.</t>
  </si>
  <si>
    <r>
      <t xml:space="preserve">Reform 38:
</t>
    </r>
    <r>
      <rPr>
        <sz val="7.5"/>
        <color theme="1"/>
        <rFont val="Arial Narrow"/>
        <family val="2"/>
        <charset val="238"/>
      </rPr>
      <t>Catalogue of services for specialized healthcare</t>
    </r>
  </si>
  <si>
    <t xml:space="preserve">The aim of the measure is to update the catalogue of services for specialized healthcare, focusing on underfunded specialisations, and to supplement it with services according to their complexity. The measure should contribute to fairer remuneration for healthcare providers and improve the availability of specialised services for patients. </t>
  </si>
  <si>
    <r>
      <t>Reform 38:</t>
    </r>
    <r>
      <rPr>
        <sz val="7.5"/>
        <color theme="1"/>
        <rFont val="Arial Narrow"/>
        <family val="2"/>
        <charset val="238"/>
      </rPr>
      <t xml:space="preserve">
Catalogue of services for specialized healthcare</t>
    </r>
  </si>
  <si>
    <t>A council will be established to coordinate budget preparation and ongoing monitoring, with the aim of flexibly determining the necessary funding for healthcare. The council will contribute to more effective resource planning and better alignment of financial decisions with the current needs of the healthcare system.</t>
  </si>
  <si>
    <r>
      <t xml:space="preserve">Reform 36
 Investment 17:
</t>
    </r>
    <r>
      <rPr>
        <sz val="7.5"/>
        <color theme="1"/>
        <rFont val="Arial Narrow"/>
        <family val="2"/>
        <charset val="238"/>
      </rPr>
      <t>Modernisation of information systems to improve international police cooperation efficiency</t>
    </r>
  </si>
  <si>
    <t>To strengthen the fight against international crime, the relevant EU directive will be transposed and police cooperation and search information systems will be modernised, including a link to the INTERPOL database.</t>
  </si>
  <si>
    <r>
      <t xml:space="preserve">Reform 35:
</t>
    </r>
    <r>
      <rPr>
        <sz val="7.5"/>
        <color theme="1"/>
        <rFont val="Arial Narrow"/>
        <family val="2"/>
        <charset val="238"/>
      </rPr>
      <t>Ensuring direct access of the Police Force to specific records of state authorities</t>
    </r>
  </si>
  <si>
    <t xml:space="preserve">To streamline the investigation of cases of legalisation of proceeds from crime, online access for the Police Force to selected state databases will be introduced in accordance with the EU Directive. This step will enable faster retrieval of relevant information, improve coordination between law enforcement authorities and contribute to more effective detection and investigation of financial crime. </t>
  </si>
  <si>
    <r>
      <t xml:space="preserve">Reform 34:
</t>
    </r>
    <r>
      <rPr>
        <sz val="7.5"/>
        <color theme="1"/>
        <rFont val="Arial Narrow"/>
        <family val="2"/>
        <charset val="238"/>
      </rPr>
      <t>Recodification of company law</t>
    </r>
  </si>
  <si>
    <t>The aim of the recodification is to simplify the involvement of shareholders in company management, including the digitisation of decision-making, to strengthen the protection of affected entities and to increase transparency in the identification of beneficial owners.</t>
  </si>
  <si>
    <t xml:space="preserve">The legislative change will consider the requirements of the new commercial register information system introduced from investments in RRP and will improve the automated exchange of information between registers and databases at both Slovak and EU level.
</t>
  </si>
  <si>
    <r>
      <t xml:space="preserve">Reform 33:
</t>
    </r>
    <r>
      <rPr>
        <sz val="7.5"/>
        <color theme="1"/>
        <rFont val="Arial Narrow"/>
        <family val="2"/>
        <charset val="238"/>
      </rPr>
      <t>New Commercial Register</t>
    </r>
  </si>
  <si>
    <r>
      <t xml:space="preserve">Reform 32:
</t>
    </r>
    <r>
      <rPr>
        <sz val="7.5"/>
        <color theme="1"/>
        <rFont val="Arial Narrow"/>
        <family val="2"/>
        <charset val="238"/>
      </rPr>
      <t>Introduction of a register of land use rights
for agricultural land</t>
    </r>
  </si>
  <si>
    <t>The register of land use rights is a temporary solution to the fragmentation and inconsistency of land ownership in the Slovak Republic, which is intended to increase the transparency of land use and simplify data sharing between state institutions by recording its actual users.</t>
  </si>
  <si>
    <t>RRP
SK-C[C19]-I[I4]</t>
  </si>
  <si>
    <t>The objective of the measure is to renovate at least 4080 homes of people at risk of energy poverty. The measure will contribute to reducing the energy intensity of housing and improving the living conditions of the affected population groups.</t>
  </si>
  <si>
    <r>
      <t xml:space="preserve">Investment 16: </t>
    </r>
    <r>
      <rPr>
        <sz val="7.5"/>
        <color theme="1"/>
        <rFont val="Arial Narrow"/>
        <family val="2"/>
        <charset val="238"/>
      </rPr>
      <t xml:space="preserve">
Renovation of houses for energy-poor households</t>
    </r>
  </si>
  <si>
    <r>
      <t xml:space="preserve">Investment 15:
</t>
    </r>
    <r>
      <rPr>
        <sz val="7.5"/>
        <color theme="1"/>
        <rFont val="Arial Narrow"/>
        <family val="2"/>
        <charset val="238"/>
      </rPr>
      <t>Supporting social inclusion and housing</t>
    </r>
  </si>
  <si>
    <t xml:space="preserve">1) Support for the prevention of housing loss and ending homelessness focuses on affordable and sustainable housing for vulnerable groups through housing-led approaches combined with social support.
2) The national project Field Social Work and Community Centres (€250 million) provides individualised assistance to people at risk of poverty and social exclusion.
</t>
  </si>
  <si>
    <r>
      <t>Investment 14:</t>
    </r>
    <r>
      <rPr>
        <sz val="7.5"/>
        <color theme="1"/>
        <rFont val="Arial Narrow"/>
        <family val="2"/>
        <charset val="238"/>
      </rPr>
      <t xml:space="preserve">
Support for early childhood care</t>
    </r>
  </si>
  <si>
    <t>The measure (over €40 million) aims to improve the availability and quality of care for children under three. Support will be provided for developing childcare facilities (nurseries), strengthening staffing capacities in nurseries and developing parenting skills among parents of young children, especially those from socially disadvantaged backgrounds. It will be implemented in the form of demand-driven calls from the PSK.</t>
  </si>
  <si>
    <r>
      <t xml:space="preserve">Investment 13: 
</t>
    </r>
    <r>
      <rPr>
        <sz val="7.5"/>
        <color theme="1"/>
        <rFont val="Arial Narrow"/>
        <family val="2"/>
        <charset val="238"/>
      </rPr>
      <t>Expanding the supply of rental housing</t>
    </r>
  </si>
  <si>
    <t xml:space="preserve">The aim of implementing the law on state support for rental housing is to increase the availability of affordable housing through private investment. The state agency responsible for issuing and supervising projects will play a key role.
</t>
  </si>
  <si>
    <r>
      <t xml:space="preserve">Investment 12:
</t>
    </r>
    <r>
      <rPr>
        <sz val="7.5"/>
        <color theme="1"/>
        <rFont val="Arial Narrow"/>
        <family val="2"/>
        <charset val="238"/>
      </rPr>
      <t>A chance to return 2</t>
    </r>
  </si>
  <si>
    <t xml:space="preserve">Project (€18 million) intends to resocialise and strengthen the skills of convicts with a view to their integration into society. The project follows on from the previous investment (Chance for a Return 1) and offers convicts comprehensive support (e.g., information and counselling services and training) to reduce the risk of social exclusion and improve their employability.
</t>
  </si>
  <si>
    <r>
      <t xml:space="preserve">
Reform 31:
</t>
    </r>
    <r>
      <rPr>
        <sz val="7.5"/>
        <color theme="1"/>
        <rFont val="Arial Narrow"/>
        <family val="2"/>
        <charset val="238"/>
      </rPr>
      <t>Skills development for labour market needs</t>
    </r>
  </si>
  <si>
    <t>The first national project (€30 million) will strengthen the role of the Alliance of Sector Councils in predicting labour market needs and shortage occupations. The second (€42.2 million) will support skills development and retraining for job seekers, especially young people under 30 who are NEET.</t>
  </si>
  <si>
    <r>
      <t xml:space="preserve">Reform 30:
</t>
    </r>
    <r>
      <rPr>
        <sz val="7.5"/>
        <color theme="1"/>
        <rFont val="Arial Narrow"/>
        <family val="2"/>
        <charset val="238"/>
      </rPr>
      <t>Coordination of public policies for preventing and ending homelessness</t>
    </r>
  </si>
  <si>
    <t>The measure aims to create a separate entity to coordinate policies against homelessness and ensure cooperation between ministries, local governments and NGOs.</t>
  </si>
  <si>
    <r>
      <t>Reform 1:</t>
    </r>
    <r>
      <rPr>
        <sz val="7.5"/>
        <color theme="1"/>
        <rFont val="Arial Narrow"/>
        <family val="2"/>
        <charset val="238"/>
      </rPr>
      <t xml:space="preserve">
Revenue consolidation measures</t>
    </r>
  </si>
  <si>
    <r>
      <t xml:space="preserve">Reform 2:
</t>
    </r>
    <r>
      <rPr>
        <sz val="7.5"/>
        <color theme="1"/>
        <rFont val="Arial Narrow"/>
        <family val="2"/>
        <charset val="238"/>
      </rPr>
      <t>Savings in the public sector</t>
    </r>
  </si>
  <si>
    <r>
      <rPr>
        <b/>
        <sz val="7.5"/>
        <color theme="1"/>
        <rFont val="Arial Narrow"/>
        <family val="2"/>
        <charset val="238"/>
      </rPr>
      <t>Reform 3</t>
    </r>
    <r>
      <rPr>
        <sz val="7.5"/>
        <color theme="1"/>
        <rFont val="Arial Narrow"/>
        <family val="2"/>
        <charset val="238"/>
      </rPr>
      <t>:
Expenditure consolidation measures</t>
    </r>
  </si>
  <si>
    <r>
      <t xml:space="preserve">Reform 4:
</t>
    </r>
    <r>
      <rPr>
        <sz val="7.5"/>
        <color theme="1"/>
        <rFont val="Arial Narrow"/>
        <family val="2"/>
        <charset val="238"/>
      </rPr>
      <t>Economic support measures</t>
    </r>
  </si>
  <si>
    <r>
      <t xml:space="preserve">Reform 6:
</t>
    </r>
    <r>
      <rPr>
        <sz val="7.5"/>
        <color theme="1"/>
        <rFont val="Arial Narrow"/>
        <family val="2"/>
        <charset val="238"/>
      </rPr>
      <t>Sending data from invoices of tax entities (eInvoice)</t>
    </r>
  </si>
  <si>
    <r>
      <t>Reform 7:</t>
    </r>
    <r>
      <rPr>
        <sz val="7.5"/>
        <color theme="1"/>
        <rFont val="Arial Narrow"/>
        <family val="2"/>
        <charset val="238"/>
      </rPr>
      <t xml:space="preserve">
Implementation of budgeting based on no-policy-change scenarios</t>
    </r>
  </si>
  <si>
    <r>
      <t xml:space="preserve">Reform 8: 
</t>
    </r>
    <r>
      <rPr>
        <sz val="7.5"/>
        <color theme="1"/>
        <rFont val="Arial Narrow"/>
        <family val="2"/>
        <charset val="238"/>
      </rPr>
      <t>Prepare a draft amendment to the constitutional law on budgetary responsibility (adjustment of the debt brake)</t>
    </r>
  </si>
  <si>
    <r>
      <t xml:space="preserve">Reform 9:
</t>
    </r>
    <r>
      <rPr>
        <sz val="7.5"/>
        <color theme="1"/>
        <rFont val="Arial Narrow"/>
        <family val="2"/>
        <charset val="238"/>
      </rPr>
      <t>Improving the efficiency of VAT collection</t>
    </r>
  </si>
  <si>
    <r>
      <t xml:space="preserve">Reform 10:
</t>
    </r>
    <r>
      <rPr>
        <sz val="7.5"/>
        <color theme="1"/>
        <rFont val="Arial Narrow"/>
        <family val="2"/>
        <charset val="238"/>
      </rPr>
      <t>Streamlining tax arrears recovery processes</t>
    </r>
  </si>
  <si>
    <r>
      <t>Reform 11:</t>
    </r>
    <r>
      <rPr>
        <sz val="7.5"/>
        <color theme="1"/>
        <rFont val="Arial Narrow"/>
        <family val="2"/>
        <charset val="238"/>
      </rPr>
      <t xml:space="preserve">  </t>
    </r>
    <r>
      <rPr>
        <b/>
        <sz val="7.5"/>
        <color theme="1"/>
        <rFont val="Arial Narrow"/>
        <family val="2"/>
        <charset val="238"/>
      </rPr>
      <t xml:space="preserve">
</t>
    </r>
    <r>
      <rPr>
        <sz val="7.5"/>
        <color theme="1"/>
        <rFont val="Arial Narrow"/>
        <family val="2"/>
        <charset val="238"/>
      </rPr>
      <t>Improving the quality of electronic financial administration services and promoting a client-oriented approach</t>
    </r>
  </si>
  <si>
    <t xml:space="preserve">Tax returns will be pre-filled with the help of an assistant based on data from taxable income statements. The aim of the measure is to simplify the process of filing returns, reduce errors and ease the administrative burden on taxpayers. potvrdenia o zdaniteľných príjmoch.  </t>
  </si>
  <si>
    <t>2025.CSR.1
2025.CSR.4</t>
  </si>
  <si>
    <t>2025.CSR.2
2025.CSR.5</t>
  </si>
  <si>
    <t>2025.CSR.1
2025.CSR.5</t>
  </si>
  <si>
    <t>RRP
SK-C[C5]-R[R2]</t>
  </si>
  <si>
    <r>
      <t>Reform 12:</t>
    </r>
    <r>
      <rPr>
        <sz val="7.5"/>
        <color theme="1"/>
        <rFont val="Arial Narrow"/>
        <family val="2"/>
        <charset val="238"/>
      </rPr>
      <t xml:space="preserve"> </t>
    </r>
    <r>
      <rPr>
        <b/>
        <sz val="7.5"/>
        <color theme="1"/>
        <rFont val="Arial Narrow"/>
        <family val="2"/>
        <charset val="238"/>
      </rPr>
      <t xml:space="preserve">
</t>
    </r>
    <r>
      <rPr>
        <sz val="7.5"/>
        <color theme="1"/>
        <rFont val="Arial Narrow"/>
        <family val="2"/>
        <charset val="238"/>
      </rPr>
      <t>Hydrogen ecosystem</t>
    </r>
  </si>
  <si>
    <r>
      <t xml:space="preserve">Reform 13:
</t>
    </r>
    <r>
      <rPr>
        <sz val="7.5"/>
        <color theme="1"/>
        <rFont val="Arial Narrow"/>
        <family val="2"/>
        <charset val="238"/>
      </rPr>
      <t>Nature Protection</t>
    </r>
  </si>
  <si>
    <r>
      <t xml:space="preserve">Reform 14:
</t>
    </r>
    <r>
      <rPr>
        <sz val="7.5"/>
        <color theme="1"/>
        <rFont val="Arial Narrow"/>
        <family val="2"/>
        <charset val="238"/>
      </rPr>
      <t>Updating the National Biodiversity Strategy and Action Plan (NBSAP) to 2030</t>
    </r>
  </si>
  <si>
    <r>
      <t xml:space="preserve">Reform 15:
</t>
    </r>
    <r>
      <rPr>
        <sz val="7.5"/>
        <color theme="1"/>
        <rFont val="Arial Narrow"/>
        <family val="2"/>
        <charset val="238"/>
      </rPr>
      <t>Revision of payments and fees for water use</t>
    </r>
    <r>
      <rPr>
        <b/>
        <sz val="7.5"/>
        <color theme="1"/>
        <rFont val="Arial Narrow"/>
        <family val="2"/>
        <charset val="238"/>
      </rPr>
      <t xml:space="preserve">
</t>
    </r>
  </si>
  <si>
    <r>
      <t xml:space="preserve">Reform 16:
</t>
    </r>
    <r>
      <rPr>
        <sz val="7.5"/>
        <color theme="1"/>
        <rFont val="Arial Narrow"/>
        <family val="2"/>
        <charset val="238"/>
      </rPr>
      <t>Waste management strategy and Action plan</t>
    </r>
  </si>
  <si>
    <r>
      <t>Reform 17:</t>
    </r>
    <r>
      <rPr>
        <sz val="7.5"/>
        <color theme="1"/>
        <rFont val="Arial Narrow"/>
        <family val="2"/>
        <charset val="238"/>
      </rPr>
      <t xml:space="preserve">
Streamlining the provision of support from the Environmental Fund</t>
    </r>
  </si>
  <si>
    <t>The amendment to the Environmental Fund Act will contribute to increasing the efficiency of its operation and enable a more flexible response to the needs and requirements of financial support recipients. The measure will promote better coordination and use of available resources in financing environmental projects.</t>
  </si>
  <si>
    <r>
      <t>Reform 18:</t>
    </r>
    <r>
      <rPr>
        <sz val="7.5"/>
        <color theme="1"/>
        <rFont val="Arial Narrow"/>
        <family val="2"/>
        <charset val="238"/>
      </rPr>
      <t xml:space="preserve">
Social and Climate Fund</t>
    </r>
  </si>
  <si>
    <r>
      <t xml:space="preserve">Investment 1: 
</t>
    </r>
    <r>
      <rPr>
        <sz val="7.5"/>
        <color theme="1"/>
        <rFont val="Arial Narrow"/>
        <family val="2"/>
        <charset val="238"/>
      </rPr>
      <t>Construction of new renewable energy sources</t>
    </r>
  </si>
  <si>
    <t>RRP
SK-C[C1]-I[I1]</t>
  </si>
  <si>
    <t>RRP
SK-C[C3]-I[I1]</t>
  </si>
  <si>
    <r>
      <t xml:space="preserve">Investment 2: 
</t>
    </r>
    <r>
      <rPr>
        <sz val="7.5"/>
        <color theme="1"/>
        <rFont val="Arial Narrow"/>
        <family val="2"/>
        <charset val="238"/>
      </rPr>
      <t>Modernisation of green railway infrastructure for passenger transport</t>
    </r>
  </si>
  <si>
    <r>
      <t xml:space="preserve">Investment 3:
</t>
    </r>
    <r>
      <rPr>
        <sz val="7.5"/>
        <color theme="1"/>
        <rFont val="Arial Narrow"/>
        <family val="2"/>
        <charset val="238"/>
      </rPr>
      <t>Green energy for households and businesses</t>
    </r>
  </si>
  <si>
    <r>
      <t xml:space="preserve">Investment 4:
</t>
    </r>
    <r>
      <rPr>
        <sz val="7.5"/>
        <color theme="1"/>
        <rFont val="Arial Narrow"/>
        <family val="2"/>
        <charset val="238"/>
      </rPr>
      <t>Strengthening capacities and data infrastructure for regional energy</t>
    </r>
  </si>
  <si>
    <t>2025.CSR.2
2025.CSR.4
2025.CSR.5</t>
  </si>
  <si>
    <r>
      <t xml:space="preserve">Investícia 5:
</t>
    </r>
    <r>
      <rPr>
        <sz val="7.5"/>
        <color theme="1"/>
        <rFont val="Arial Narrow"/>
        <family val="2"/>
        <charset val="238"/>
      </rPr>
      <t>Reducing the energy intensity of public buildings</t>
    </r>
  </si>
  <si>
    <r>
      <t>Investícia 6:</t>
    </r>
    <r>
      <rPr>
        <sz val="7.5"/>
        <color theme="1"/>
        <rFont val="Arial Narrow"/>
        <family val="2"/>
        <charset val="238"/>
      </rPr>
      <t xml:space="preserve">
State aid scheme for the decarbonisation of industry</t>
    </r>
  </si>
  <si>
    <t>Measure</t>
  </si>
  <si>
    <t>Increase in health contributions for employers by 1%</t>
  </si>
  <si>
    <t>Valorisation of administrative and court fees - from Q1 2024</t>
  </si>
  <si>
    <t>Regulation on excessive profits - revenue from the special levy for "Vodohospodárska výstavba"</t>
  </si>
  <si>
    <t>Introduction of excise duty rates on sweetened beverages</t>
  </si>
  <si>
    <t>Child tax benefit (phased out with subsequent targeting of low-income households)</t>
  </si>
  <si>
    <t>Special valorisation of pensions from July 2023</t>
  </si>
  <si>
    <t>Accelerated valorisation of the parental allowance</t>
  </si>
  <si>
    <t>Temporary freeze of the 13th pensions valorisation</t>
  </si>
  <si>
    <t>No salary indexation in 2026 and a freeze on the salaries of constitutional officeholders</t>
  </si>
  <si>
    <t>** Including salary and tax adjustments for constitutional officeholders.</t>
  </si>
  <si>
    <t>Higher minimum social- and health-insurance contributions for self-employers*</t>
  </si>
  <si>
    <t>Reduction of the exemption period from social- and health-insurance contributions and introduction of a mandatory contribution for self-employers*</t>
  </si>
  <si>
    <t>2025.CSR.1
2025.CSR.2
2025.CSR.5</t>
  </si>
  <si>
    <t>The aim of the Modernisation fund scheme is to reduce greenhouse gas emissions by supporting projects that save primary energy, lower final energy consumption and introduce the use of advanced environmental technologies into industrial production.</t>
  </si>
  <si>
    <r>
      <t xml:space="preserve">Reform 19:
</t>
    </r>
    <r>
      <rPr>
        <sz val="7.5"/>
        <color theme="1"/>
        <rFont val="Arial Narrow"/>
        <family val="2"/>
        <charset val="238"/>
      </rPr>
      <t>Curriculum reform in primary education</t>
    </r>
  </si>
  <si>
    <t>A new curriculum for primary schools, structured into multi-year teaching cycles to support the flexible development of schools, began to be implemented in September 2023. All schools must transition to the new curriculum by September 2026, with at least 30% of primary schools implementing it by the fourth quarter of 2025, supported by 40 regional centres providing mentoring, guidance and consultation.</t>
  </si>
  <si>
    <t>RRP
SK-C[C7]-R[R1]</t>
  </si>
  <si>
    <t>2025.CSR.2
2025.CSR.6</t>
  </si>
  <si>
    <r>
      <t xml:space="preserve">Reform 20:
</t>
    </r>
    <r>
      <rPr>
        <sz val="7.5"/>
        <color theme="1"/>
        <rFont val="Arial Narrow"/>
        <family val="2"/>
        <charset val="238"/>
      </rPr>
      <t>Strengthening inclusion and desegregation in education</t>
    </r>
  </si>
  <si>
    <t>The proposed legislative changes and investments are intended to improve the inclusiveness and accessibility of education by abolishing double shifts, strengthening support for linguistic minorities and children with special educational needs and children from disadvantaged backgrounds, enabling lower secondary vocational education for pupils with mental disabilities and introducing an early warning system to prevent early school leaving.</t>
  </si>
  <si>
    <r>
      <t xml:space="preserve">Reform 21:
</t>
    </r>
    <r>
      <rPr>
        <sz val="7.5"/>
        <color theme="1"/>
        <rFont val="Arial Narrow"/>
        <family val="2"/>
        <charset val="238"/>
      </rPr>
      <t>Action plan for informatization and digital transformation of education in the Slovak Republic for the period 2025 – 2027</t>
    </r>
  </si>
  <si>
    <t>The aim of the Action Plan is to modernise Slovak education through the systematic digitisation of the educational environment. The plan follows on from the Programme for the Informatization of Education by 2030 and is part of the broader Strategy for the Digital Transformation of Slovakia by 2030. It focuses on the introduction of uniform standards for digital equipment at all school levels. At the same time, it supports sustainable digitisation of schools, development of digital skills, introduction of assistive technologies and accessibility of electronic outputs.</t>
  </si>
  <si>
    <t>2025.CSR.2
2025.CSR.4
2025.CSR.6</t>
  </si>
  <si>
    <r>
      <t xml:space="preserve">Reform 22:
</t>
    </r>
    <r>
      <rPr>
        <sz val="7.5"/>
        <color theme="1"/>
        <rFont val="Arial Narrow"/>
        <family val="2"/>
        <charset val="238"/>
      </rPr>
      <t>Supporting innovation in education</t>
    </r>
  </si>
  <si>
    <t>The objective is to extend proven innovative educational approaches to schools through stable cooperation with strategic partners and funding for their systematic implementation.</t>
  </si>
  <si>
    <r>
      <t xml:space="preserve">Reform 23:
</t>
    </r>
    <r>
      <rPr>
        <sz val="7.5"/>
        <color theme="1"/>
        <rFont val="Arial Narrow"/>
        <family val="2"/>
        <charset val="238"/>
      </rPr>
      <t>Optimisation of the network of schools and school facilities for the needs of the 21st century</t>
    </r>
  </si>
  <si>
    <t xml:space="preserve">Optimisation will increase the efficiency, effectiveness and quality of education in regional schools. The measure will introduce transparent criteria for school founders, rules for including and removing schools from the network, and will strengthen the position of the School Inspectorate and support for schools and teachers. </t>
  </si>
  <si>
    <t>2025.CSR.1
2025.CSR.6</t>
  </si>
  <si>
    <r>
      <t xml:space="preserve">Reform 24:
</t>
    </r>
    <r>
      <rPr>
        <sz val="7.5"/>
        <color theme="1"/>
        <rFont val="Arial Narrow"/>
        <family val="2"/>
        <charset val="238"/>
      </rPr>
      <t>Streamlining university processes</t>
    </r>
  </si>
  <si>
    <t xml:space="preserve">In cooperation with higher education institutions and their representatives, inefficient processes will be improved, particularly in relations with state authorities (selection of board members, approval of long-term plans for higher education institutions, etc.). </t>
  </si>
  <si>
    <t>2025.CSR.3
2025.CSR.6</t>
  </si>
  <si>
    <r>
      <t xml:space="preserve">Reform 25
 Investment 8:
</t>
    </r>
    <r>
      <rPr>
        <sz val="7.5"/>
        <color theme="1"/>
        <rFont val="Arial Narrow"/>
        <family val="2"/>
        <charset val="238"/>
      </rPr>
      <t>Support and optimisation of special educational facilities (SEFs)</t>
    </r>
  </si>
  <si>
    <t>Measures are aimed at improving conditions in SEFs by increasing funding for repairs, modernising infrastructure, strengthening professional staff and introducing standards. This also includes a review of the system with an emphasis on inclusion and desegregation.</t>
  </si>
  <si>
    <r>
      <t xml:space="preserve">Reform 26:
</t>
    </r>
    <r>
      <rPr>
        <sz val="7.5"/>
        <color theme="1"/>
        <rFont val="Arial Narrow"/>
        <family val="2"/>
        <charset val="238"/>
      </rPr>
      <t>Updating the content of state education programmes (SEPs) for vocational education</t>
    </r>
  </si>
  <si>
    <t>The new SEPs respond to changes in the Education Act in line with the principles of inclusive education. At the same time, educational standards for all fields of education will be updated to better align them with labour market needs.</t>
  </si>
  <si>
    <r>
      <t xml:space="preserve">Reform 27:
</t>
    </r>
    <r>
      <rPr>
        <sz val="7.5"/>
        <color theme="1"/>
        <rFont val="Arial Narrow"/>
        <family val="2"/>
        <charset val="238"/>
      </rPr>
      <t>Ensuring capacities for digital transformation in primary schools</t>
    </r>
  </si>
  <si>
    <t xml:space="preserve">The aim of the measure is to ensure the sustainability of the digital transformation of primary schools by stabilising the position of the digital coordinator and legislatively anchoring the school network administrator. The measure will contribute to the systematic development of digital competences, the effective management of digital infrastructure and the better use of technologies in the educational process. </t>
  </si>
  <si>
    <r>
      <t xml:space="preserve">Investment 9:
</t>
    </r>
    <r>
      <rPr>
        <sz val="7.5"/>
        <color theme="1"/>
        <rFont val="Arial Narrow"/>
        <family val="2"/>
        <charset val="238"/>
      </rPr>
      <t>Building digital infrastructure in schools</t>
    </r>
  </si>
  <si>
    <t xml:space="preserve">The objective is to build modern digital infrastructure in schools, including its operation and central management, through the installation of school networks connected to a national central node for the management and security of the entire network. </t>
  </si>
  <si>
    <r>
      <t xml:space="preserve">Investment 11:
</t>
    </r>
    <r>
      <rPr>
        <sz val="7.5"/>
        <color theme="1"/>
        <rFont val="Arial Narrow"/>
        <family val="2"/>
        <charset val="238"/>
      </rPr>
      <t>Supporting innovation, development and internationalization of businesses</t>
    </r>
  </si>
  <si>
    <t xml:space="preserve">The aim of the measure is to provide support to enterprises to increase their competitiveness:
1) Support for industrial research, experimental development and innovation in the form of demand-driven calls, innovation vouchers and expert services.
2) Support for the internationalisation and development of SMEs in the form of vouchers and expert services.
3) Support for investment in enterprises in the form of repayable aid. </t>
  </si>
  <si>
    <t xml:space="preserve">2025.CSR.2
2025.CSR.4
</t>
  </si>
  <si>
    <r>
      <t xml:space="preserve">Investment 10: 
 </t>
    </r>
    <r>
      <rPr>
        <sz val="7.5"/>
        <color theme="1"/>
        <rFont val="Arial Narrow"/>
        <family val="2"/>
        <charset val="238"/>
      </rPr>
      <t>Supporting cooperation between businesses, the academic sector and research organisations</t>
    </r>
  </si>
  <si>
    <t xml:space="preserve">The objective of the investment is to foster private sector involvement R&amp;D&amp;I, strengthen its cooperation with the academic community and improve the allocation of public funds. The goal is to achieve 3,931 supported projects of cooperation between businesses, the academic community and research organisations by the second quarter of 2026 in the form of matching grants, innovation vouchers or the creation of transformation and innovation consortia. </t>
  </si>
  <si>
    <t>RRP
SK-C[C9]-I[I2]</t>
  </si>
  <si>
    <t>2025.CSR.2
2025.CSR.4</t>
  </si>
  <si>
    <r>
      <t xml:space="preserve">Reform 28: 
</t>
    </r>
    <r>
      <rPr>
        <sz val="7.5"/>
        <color theme="1"/>
        <rFont val="Arial Narrow"/>
        <family val="2"/>
        <charset val="238"/>
      </rPr>
      <t>Industrial Policy of the Slovak Republic 2027-2035</t>
    </r>
  </si>
  <si>
    <t xml:space="preserve">The measure responds to geopolitical changes and new legislative initiatives affecting Slovakia's competitiveness. It will focus on analysing industrial potential, needs and challenges. The industrial strategy will build on Mario Draghi's report and the forthcoming European Industrial Agreement, considering the national economy and geopolitical resilience. 
</t>
  </si>
  <si>
    <t xml:space="preserve">2025.CSR.3
2025.CSR.5
</t>
  </si>
  <si>
    <r>
      <t xml:space="preserve">Reform 29:
</t>
    </r>
    <r>
      <rPr>
        <sz val="7.5"/>
        <color theme="1"/>
        <rFont val="Arial Narrow"/>
        <family val="2"/>
        <charset val="238"/>
      </rPr>
      <t>Investment Plan Slovakia 2050</t>
    </r>
  </si>
  <si>
    <t xml:space="preserve">The plan aims to strengthen investment environment stability, improve readiness for the new programming period and make use of investment resources more efficient. It also intends to provide clear and up-to-date information on the status of preparation and implementation of priority investment projects for the long-term development of Slovakia from available sources. </t>
  </si>
  <si>
    <t>FIGURE 3 – Public wages will frow slowly than private wages due to consolidation (%)</t>
  </si>
  <si>
    <t>TABUĽKA 4 – Reformy a investície vychádzajúce z rámca Výročnej správy o pokroku 2025</t>
  </si>
  <si>
    <t xml:space="preserve">Popis opatrenia </t>
  </si>
  <si>
    <t>Verejné financie</t>
  </si>
  <si>
    <t>Konsolidačné opatrenia na príjmovej strane sú rozpočtované na úrovni 1,2 mld. eur v roku 2026. Súčasťou opatrení je zvýšenie zdravotných odvodov o 1 p.b. a zvýšenie minimálnych odvodov pre živnostníkov (621 mil. eur). Zvýšenie progresivity zdanenia (216 mil. eur) prinesie nové daňové pásma DPFO a vyššiu daňovú licenciu pre podniky. V rámci boja proti daňovým únikom (196 mil. eur)  sa obmedzí odpočet DPH (do 50 %) na firemné vozidlá využívané na súkromné účely, zavedie sa nový osobitný vymeriavací základ pre všetkých SZČO a jednorazová daňová amnestia na nezaplatené dane z minulosti. Zdanenie negatívnych externalít (169 mil. eur) obsahuje základnú sadzbu DPH na sladké a slané potraviny, vyššie zdanenie hazardu a úhradu za prvotné materiály.</t>
  </si>
  <si>
    <t>Úspora 1,1 mld. eur v roku 2026 sa dosiahne najmä prostredníctvom opatrení na optimalizáciu výdavkov verejnej správy. V rámci výdavkov na mzdy a prevádzku sa bude klásť dôraz na efektívne využívanie existujúcich zdrojov a racionalizáciu personálnych kapacít. Výdavky kapitol budú riadené s cieľom posilniť hospodárnosť a zabezpečiť priestor pre prioritné politiky vlády. Investičné výdavky budú smerované prednostne do nevyhnutných a strategických projektov, pričom samosprávy prispejú k celkovému úsiliu o efektívnejšie fungovanie verejnej správy úsporou 10 % z nákladov na riadenie.</t>
  </si>
  <si>
    <t xml:space="preserve">Dodatočná úspora 152 mil. eur v roku 2026 pozostáva z dočasného trojročného zamrazenia súm 13. dôchodkov na úrovni roku 2025 (34 mil. eur), zrušenia štátnych príspevkov do druhého piliera za poistencov štátu (48 mil. eur), predĺženia obdobia náhrady mzdy zamestnávateľom z 10 na 14 dní počas práceneschopnosti (25 mil. eur), zníženia podpory v nezamestnanosti po treťom mesiaci (24 mil. eur), lepšieho cielenia kontrolnej posudkovej činnosti počas poberania PN (13 mil. eur) a ukončenia procesu poskytovania pomoci s hypotekárnymi splátkami prostredníctvom ÚPSVaR (8 mil. eur), pričom samotná pomoc zostáva zachovaná. </t>
  </si>
  <si>
    <t xml:space="preserve">Opatrenia v objeme 230 mil. eur pre rok 2026 zahŕňajú dočasné zrušenie 2 dní pracovného pokoja a trvalé zrušenie jedného dňa, ako aj zrušenie zákazu predaja počas niektorých štátnych sviatkov. </t>
  </si>
  <si>
    <t>Zavedenie elektronickej fakturácie a zasielania údajov z faktúr v reálnom čase má za cieľ boj proti daňovým únikom, znižovanie daňovej medzery a efektívnejší výber daní, pričom zároveň znižuje administratívnu záťaž podnikov.</t>
  </si>
  <si>
    <t>Cieľom opatrenia je plná implementácia rozpočtovania podľa scenárov nezmenených politík (NPC) ako východisko pri tvorbe rozpočtu verejnej správy a výdavkových limitov. NPC scenáre už dnes spresňujú prevádzkovú bázu kapitol a subjektov verejnej správy. V prípade Sociálnej poisťovne, Všeobecnej zdravotnej poisťovne, železníc, samospráv a osobných výdavkov štátneho rozpočtu slúžia aj ako priama východisková báza pre návrh rozpočtu.</t>
  </si>
  <si>
    <t xml:space="preserve">Novela dlhovej brzdy je potrebná pre zabezpečenie predvídateľnej fiškálnej politiky. Bez jej prijatia by vláda SR musela na rok 2027 pripraviť vyrovnaný rozpočet, čo by znamenalo náhlu a nadmerne reštriktívnu fiškálnu politiku s možným negatívnym dopadom na hospodársky rast. </t>
  </si>
  <si>
    <t>Legislatívne definovanie daňového podvodu v kombinácii so softwarningovými upozorneniami v štýle "trikrát a dosť" umožní jednoduchšie vyhodnotenie účasti na podvode a podporí psychologický efekt plnenia daňových povinností.</t>
  </si>
  <si>
    <t>Zákon o správe daní sa novelizuje s cieľom zvýšiť efektivitu vymáhania nedoplatkov zavedením inovatívnych zákonných nástrojov a modernizáciou tých existujúcich. Opatrenie prispeje k zrýcheniu postupov pri vymáhaní, zlepší spoluprácu medzi orgánmi verejnej správy a posilní využívanie digitálnych riešení.</t>
  </si>
  <si>
    <t>Zavedenie QR kódov v dokumentoch štátnych inštitúcií má za cieľ zjednodušiť platby, eliminovať manuálne zadávanie údajov, znížiť chybovosť a zvýšiť spokojnosť používateľov vďaka efektívnejšiemu procesu.</t>
  </si>
  <si>
    <t xml:space="preserve">Predvyplnenie daňových priznaní bude realizované pomocou asistenta na základe spracovania údajov z potvrdenia o zdaniteľných príjmoch. Cieľom opatrenia je zjednodušiť proces podávania priznaní, znížiť chybovosť a administratívnu záťaž daňovníkov. </t>
  </si>
  <si>
    <r>
      <t>Zelená transformácia</t>
    </r>
    <r>
      <rPr>
        <b/>
        <sz val="8"/>
        <color rgb="FF000000"/>
        <rFont val="Arial Narrow"/>
        <family val="2"/>
        <charset val="238"/>
      </rPr>
      <t xml:space="preserve"> </t>
    </r>
  </si>
  <si>
    <t>Opatrením sa posilní energetická bezpečnosť Slovenska a urýchli prechod na nízkouhlíkové hospodárstvo integrovaným využívaním vodíka, pričom prioritou bude legislatívna úprava a harmonizácia technických noriem v súlade s požiadavkami EÚ a národnými prioritami.</t>
  </si>
  <si>
    <t>Cieľom opatrenia je posilniť ochranu prírodu prostredníctvom vypracovania modelu chránených území so zameraním na účinnú zonáciu národných parkov. Opatrenie prispeje k lepšej správe prírodných zdrojov, zachovaniu biodiverzity a zabezpečeniu udržateľného využívania území.</t>
  </si>
  <si>
    <t>POO</t>
  </si>
  <si>
    <t>Cieľom aktualizovanej NBSAP je vytvoriť ucelený súbor aktivít a opatrení pre zastavenie straty biodiverzity a urýchlene prechodu na zelenú ekonomiku, ktorá efektívnejšie využíva prírodné zdroje. Tento prístup umožní efektívnejšie využívanie prírodných zdrojov, zlepší environmentálne parametre hospodárskych činností a zároveň podporí udržateľný rozvoj krajiny.</t>
  </si>
  <si>
    <t>Revízia platieb a poplatkov za užívanie vôd</t>
  </si>
  <si>
    <t>V súlade s Koncepciou vodnej politiky sa zavedie nový systém platieb za vodohospodárske služby, ktorý podporí dôslednejšie uplatňovanie princípu „znečisťovateľ platí“ a prispeje k efektívnejšiemu riadeniu a ochrane vodných zdrojov.</t>
  </si>
  <si>
    <t>Stratégia a akčný plán odpadového hospodárstva</t>
  </si>
  <si>
    <t>Stratégia a akčný plán určia ciele a opatrenia v oblasti odpadového hospodárstva na obdobie 10 až 15 rokov, so zameraním na zvýšenie recyklácie a zníženie skládkovania komunálneho odpadu. Dokument podporuje efektívnejšie a udržateľnejšie nakladanie s odpadom, zlepšenie environmentálnych štandardov a prispieva k napĺňaniu cieľov obehového hospodárstva.</t>
  </si>
  <si>
    <t>Zefektívnenie poskytovania podpory z Environmentálneho fondu</t>
  </si>
  <si>
    <t>Novelizácia zákona o Environmentálnom fonde prispeje k zvýšeniu efektivity jeho fungovania a umožní pružnejšie reagovať na potreby a požiadavky príjemcov finančnej podpory. Opatrenie podporí lepšiu koordináciu a využitie dostupných prostriedkov pri financovaní environmentálnych projektov.</t>
  </si>
  <si>
    <t>Cieľom fondu je kompenzovať sociálne dopady zavedenia obchodovania s emisiami v sektoroch budov a cestnej dopravy od roku 2027 na najzraniteľnejšie skupiny. Členské štáty musia na čerpanie prostriedkov predložiť do konca júna 2025 sociálno-klimatický plán. Vykonávanie fondu je plánované na roky 2026 až 2032 a jeho čerpanie bude podmienené transpozíciou všetkých častí smernice EÚ.</t>
  </si>
  <si>
    <t>Opatrenie má za cieľ vybudovať minimálne 120 MW nových kapacít na výrobu elektriny z obnoviteľných zdrojov energie v rámci stanovenej schémy podpory, čím prispeje k zvýšeniu podielu obnoviteľnej energie v energetickom mixe a k plneniu klimatických cieľov.</t>
  </si>
  <si>
    <t>Opatrenie je zamerané na rekonštrukciu a modernizáciu ekologickej železničnej infraštruktúry pre osobnú dopravu v minimálnom rozsahu 49,7 km, s cieľom zvýšiť jej efektívnosť, spoľahlivosť a environmentálnu udržateľnosť.</t>
  </si>
  <si>
    <t>2) Projekt Rozšírenie informačného systému energetickej efektívnosti (18,7 mil. eur) podporuje nástroje na zber, analýzu a využitie dát z rôznych sektorov na kvalifikované energetické a dekarbonizačné plánovanie v regiónoch.</t>
  </si>
  <si>
    <t>Cieľom výziev SIEA je obnova verejných budov so zameraním  na energetickú efektívnosť, vrátane možnosti integrácie OZE a zelených adaptačných opatrení. Opatrenie podporí zníženie energetickej náročnosti budov, zlepšenie ich environmentálnych parametrov a príspevok k plneniu klimatických cieľov.</t>
  </si>
  <si>
    <t>Zámerom schémy Modernizačného fondu je prispieť k zníženiu emisii skleníkových plynov cez podporu projektov, ktoré povedú k úsporám primárnej energie, zníženiu konečnej spotreby energie a zavedú používanie vyspelých environmentálnych technológií do priemyselnej výroby.</t>
  </si>
  <si>
    <t>Z Programu Slovensko bola na podporu udržateľnej multimodálnej mestskej mobility vyčlenená alokácia 891 mil. eur. Na rozvoj železničnej verejnej osobnej dopravy bude smerovať 686 mil. eur. Ďalšie prostriedky z fondov EÚ sú vyčlenené na rozvoj vodnej, ako aj cestnej dopravy.</t>
  </si>
  <si>
    <t>Nové kurikulum pre základné školy, štruktúrované do viacročných učebných cyklov na podporu flexibilného rozvoja škôl, sa začalo implementovať v septembri 2023. Všetky školy musia prejsť na nové kurikulum do septembra 2026, pričom do 4. štvrťroka 2025 bude zavedené v minimálne 30 % základných škôl, a to s podporou 40 regionálnych centier zabezpečujúcich mentoring, poradenstvo a konzultácie.</t>
  </si>
  <si>
    <t>Navrhované zmeny legislatívy a investície majú zlepšiť inkluzívnosť a dostupnosť vzdelávania zrušením dvojzmennej prevádzky, posilnením podpory jazykových menšín a detí so špeciálnymi výchovno-vzdelávacími potrebami (ŠVVP) a detí zo znevýhodneného prostredia, umožnením nižšieho stredného odborného vzdelania pre žiakov s mentálnym postihnutím a zavedením varovného systému na prevenciu predčasného ukončenia školskej dochádzky.</t>
  </si>
  <si>
    <t xml:space="preserve">Cieľom Akčného plánu je modernizácia slovenského školstva prostredníctvom systematickej digitalizácie vzdelávacieho prostredia. Plán nadväzuje na Program informatizácie školstva do roku 2030 a je súčasťou širšej Stratégie digitálnej transformácie Slovenska do roku 2030. Zameriava sa na zavedenie jednotných štandardov digitálneho vybavenia pre všetky úrovne škôl. Zároveň podporuje udržateľnú digitalizáciu škôl, rozvoj digitálnych zručností, zavádzanie asistenčných technológií a prístupnosť elektronických výstupov. </t>
  </si>
  <si>
    <t>Cieľom opatrenia je rozšíriť overené inovatívne vzdelávacie prístupy do škôl cez stabilný mechanizmus spolupráce so strategickými partnermi a financovanie na ich systematickú implementáciu.</t>
  </si>
  <si>
    <t>Optimalizácia umožní zvýšiť efektívnosť, účelnosť a kvalitu vzdelávania v regionálnom  školstve. Opatrenie zavedie transparentné kritériá pre zriaďovateľov škôl, pravidlá pre zaradenie a vyraďovanie škôl zo siete a posilní postavenie ŠŠI a podporu škôl a učiteľov.</t>
  </si>
  <si>
    <t>V spolupráci s vysokými školami a ich reprezentáciami sa zlepšia neefektívne procesy, najmä vo vzťahoch so štátnymi orgánmi (výber členov správnej rady, schvaľovanie dlhodobých zámerov vysokých škôl a iné).</t>
  </si>
  <si>
    <t>Opatrenia smerujú k zlepšeniu podmienok ŠVZ cez zvýšenie financovania opráv, modernizáciu infraštruktúry, posilnenie odborného personálu a zavedenie štandardov. Súčasťou je aj revízia systému s dôrazom na inklúziu a desegregáciu.</t>
  </si>
  <si>
    <t>Nové ŠVP reagujú na zmeny v školskom zákone v súlade s princípmi inkluzívneho vzdelávania. Zároveň budú aktualizované vzdelávacie štandardy pre všetky odbory vzdelávania s cieľom ich lepšieho zosúladenia s trh potrebami trhu práce.</t>
  </si>
  <si>
    <t>Cieľom opatrenia je zabezpečiť udržateľnosť digitálnej transformácie základných škôl stabilizáciou pozície digitálneho koordinátora a legislatívnym ukotvením správcu školskej siete. Opatrenie prispeje k systematickému rozvoju digitálnych kompetencií, efektívnej správe digitálnej infraštruktúry a lepšiemu využívaniu technológií vo vzdelávacom procese.</t>
  </si>
  <si>
    <t>Cieľom je vybudovať modernú digitálnu infraštruktúru na školách vrátane jej prevádzky a centrálneho riadenia, a to prostredníctvom inštalácie školských sietí prepojených na národný centrálny uzol pre správu a bezpečnosť celej siete.</t>
  </si>
  <si>
    <t>POO/PSK</t>
  </si>
  <si>
    <t>Produktivita</t>
  </si>
  <si>
    <t>Opatrenie reaguje na geopolitické zmeny a nové legislatívne iniciatívy ovplyvňujúce konkurencieschopnosť Slovenska. Zameria sa na analýzu priemyselného potenciálu, potrieb a výziev. Priemyselná stratégia nadviaže na správu Maria Draghiho a pripravovanú Európsku priemyselnú dohodu so zreteľom na národné hospodárstvo a geopolitickú odolnosť.</t>
  </si>
  <si>
    <t xml:space="preserve">Cieľom plánu je posilniť stabilitu investičného prostredia, zlepšiť prípravu na nové programové obdobie a zefektívniť využívanie invetičných zdrojov. Plán má zároveň poskytovať prehľadné a akutálne informácie o stave prípravy a realizácie prioritných investičných projektov pre dlhodobý rozvoj Slovenska zo všetkých dostupných zdrojov. </t>
  </si>
  <si>
    <t>Zámerom investície je podporiť zapojenie súkromného sektora do VV&amp;I,  posilniť jeho spoluprácu s akademickou obcou a zlepšiť prideľovanie verejných prostriedkov. Cieľom je do 2. štvrťroka 2026 dosiahnuť 3931 podporených projektov spolupráce medzi podnikmi, akademickou obcou a výskumnými organizáciami formou matching grantov, inovačných poukážok či vznikom transformačných a inovačných konzorcií.</t>
  </si>
  <si>
    <t>Trh práce, sociálne veci a bývanie</t>
  </si>
  <si>
    <t>Cieľom opatrenia je vytvorenie samostatného subjektu na koordináciu politík v oblasti bezdomovstva, ktorý zabezpečí spoluprácu medzi rezortami, samosprávami a mimovládnymi organizáciami.</t>
  </si>
  <si>
    <t>Prvý národný projekt (30 mil. eur) posilní úlohu Aliancie sektorových rád pri predikcii potrieb trhu a nedostatkových profesií. Druhý (42,2 mil. eur) podporí rozvoj zručností a rekvalifikáciu uchádzačov o zamestnanie, najmä mladých do 30 rokov v situácii NEET.</t>
  </si>
  <si>
    <t>Zámerom projektu (18 mil. eur) je resocializácia a posilnenie kompetencií odsúdených s cieľom ich začlenenia do spoločnosti. Projekt nadväzuje na predošlú investíciu (Šanca na návrat 1) a odsúdeným ponúka  komplexnú podporu (napr. informačno-poradenské služby a vzdelávanie) na zníženie rizika sociálneho vylúčenia a zlepšenie uplatnenia na trhu práce.</t>
  </si>
  <si>
    <t>Cieľom implementácie zákona o štátnej podpore nájomného bývania je zvýšiť dostupnosť cenovo prístupného bývania prostredníctvom súkromných investícií. Kľúčovú úlohu zohrá štátna agentúra zodpovedná za vydávanie a dohľad nad projektmi.</t>
  </si>
  <si>
    <t>Opatrenie (vyše 40 mil. eur) má zlepšiť dostupnosť a kvalitu starostlivosti o deti do troch rokov. Podporí sa budovanie infraštruktúry zariadení starostlivosti o deti do troch rokov (jaslí), posilňovanie personálnych kapacít v jasliach a rozvíjanie rodičovských zručností rodičov detí v ranom veku, najmä zo sociálne znevýhodneného prostredia. Realizovať sa bude formou dopytových výziev z Programu Slovensko.</t>
  </si>
  <si>
    <r>
      <t>Cieľom opatrenia je obnoviť minimálne 4080 domov osôb ohrozených energetickou chudobou.</t>
    </r>
    <r>
      <rPr>
        <sz val="11"/>
        <color theme="1"/>
        <rFont val="Arial Narrow"/>
        <family val="2"/>
        <charset val="238"/>
      </rPr>
      <t xml:space="preserve"> </t>
    </r>
    <r>
      <rPr>
        <sz val="7.5"/>
        <color theme="1"/>
        <rFont val="Arial Narrow"/>
        <family val="2"/>
        <charset val="238"/>
      </rPr>
      <t xml:space="preserve">Opatrenie prispeje k zníženiu energetickej náročnosti bývania a k zlepšeniu životných podmienok dotknutých skupín obyvateľstva. </t>
    </r>
  </si>
  <si>
    <t>SK-C[C19]-I[I4]</t>
  </si>
  <si>
    <t>Kvalita inštitúcií</t>
  </si>
  <si>
    <t xml:space="preserve">Register užívacích vzťahov k pozemkom je dočasným riešením rozdrobenosti a nesúladu pozemkového vlastníctva v SR, ktorý má zvýšiť transparentnosť užívania pôdy a zjednodušiť zdieľanie údajov medzi štátnymi inštitúciami prostredníctvom evidencie jej skutočných užívateľov. </t>
  </si>
  <si>
    <t>Legislatívna zmena zohľadní požiadavky nového informačného systému obchodného registra zavedeného z investícií v POO a zlepší automatizovanú výmenu informácií medzi registrami a databázami na úrovni SR aj EÚ.</t>
  </si>
  <si>
    <t>Cieľom rekodifikácie je zjednodušiť zapojenie spoločníkov do riadenia spoločnosti vrátane digitalizácie rozhodovania, posilniť ochranu dotknutých subjektov a zvýšiť transparentnosť pri identifikácii konečných užívateľov výhod.</t>
  </si>
  <si>
    <t>Na zefektívnenie vyšetrovania prípadov legalizácie výnosov z trestnej činnosti sa v súlade so smernicou EÚ zavedie online prístup Policajného zboru do vybraných štátnych databáz. Tento krok umožní rýchlejšie získavanie relevantných informácií, zlepší koordináciu medzi orgánmi činnými v trestnom konaní a prispeje k zvýšeniu účinnosti odhaľovania a vyšetrovania finančnej kriminality.</t>
  </si>
  <si>
    <t>Na posilnenie boja proti medzinárodnej trestnej činnosti sa transponuje príslušná smernica EÚ a modernizujú sa informačné systémy policajnej spolupráce a pátrania, vrátane prepojenia na databázu INTERPOL-u.</t>
  </si>
  <si>
    <t>Zdravotníctvo</t>
  </si>
  <si>
    <t>Zriadi sa rada, ktorá bude koordinovať prípravu rozpočtu a jeho priebežné monitorovanie, s cieľom flexibilne určovať potrebné financie pre zdravotníctvo. Rada prispeje k efektívnejšiemu plánovaniu zdrojov a k lepšiemu prepojeniu finančných rozhodnutí s aktuálnymi potrebami systému zdravotnej starostlivosti.</t>
  </si>
  <si>
    <t>Cieľom opatrenia je aktualizovať katalóg výkonov pre ŠAS so zameraním na špecializácie s nedostatočným financovaním a doplniť ho o výkony podľa ich náročnosti. Opatrenie má prispieť k spravodlivejšiemu odmeňovaniu poskytovateľov zdravotnej starostlivosti a k zlepšeniu dostupnosti špecializovaných služieb pre pacientov.</t>
  </si>
  <si>
    <t>Dlhodobý plán rozvoja obrany do roku 2035 sa zameriava na modernizáciu vojenského vybavenia SR, vrátane bojových a nákladných vozidiel či protivzdušnej obrany, s cieľom vybudovať ťažkú mechanizovanú brigádu a posilniť spôsobilosti v rámci Organizácie Severoatlantickej zmluvy (NATO).</t>
  </si>
  <si>
    <t>Reforma/Investícia</t>
  </si>
  <si>
    <t>Reforma 1:
Konsolidačné opatrenia na príjmoch</t>
  </si>
  <si>
    <t>Reforma 2:
Úspora na štátnom aparáte</t>
  </si>
  <si>
    <t>Reforma 3:
Konsolidačné opatrenia na výdavkoch</t>
  </si>
  <si>
    <t>Reforma 4:
Opatrenia zamerané na podporu ekonomiky</t>
  </si>
  <si>
    <t>Reforma 6: 
Zasielanie údajov z faktúr daňových subjektov (eFaktúra)</t>
  </si>
  <si>
    <t xml:space="preserve">Reforma 7:
Implementácia tvorby rozpočtu na základe scenárov nezmenených politík </t>
  </si>
  <si>
    <t>Reforma 8: 
Pripraviť návrh novely ústavného zákona
o rozpočtovej zodpovednosti (úprava
dlhovej brzdy)</t>
  </si>
  <si>
    <t>Reforma 9:
Zlepšenie efektívnosti výberu DPH</t>
  </si>
  <si>
    <t>Reforma 10:
Zefektívnenie procesov vymáhania daňových nedoplatkov</t>
  </si>
  <si>
    <t>Reforma 11:  
Skvalitnenie elektronických služieb finančnej správy a podpora proklientského prístupu</t>
  </si>
  <si>
    <t>Reforma 12: 
Vodíkový ekosystém</t>
  </si>
  <si>
    <t>Reforma 13:
Ochrana prírody</t>
  </si>
  <si>
    <t>Reforma 14:
Aktualizácia Národnej biodiverzitnej stratégie a akčného plánu (NBSAP) do roku 2030</t>
  </si>
  <si>
    <t>Reforma 15:
Revízia platieb a poplatkov za užívanie vôd</t>
  </si>
  <si>
    <t>Reforma 16:
Stratégia a akčný plán odpadového hospodárstva</t>
  </si>
  <si>
    <t>Reforma 17:
Zefektívnenie poskytovania podpory z Environmentálneho fondu</t>
  </si>
  <si>
    <t>Reforma 18:
Sociálno-klimatický fond</t>
  </si>
  <si>
    <t>Investícia 1: 
Výstavba nových obnoviteľných zdrojov elektrickej energie</t>
  </si>
  <si>
    <t>Investícia 2: 
Modernizácia zelenej železničnej infraštruktúry pre osobnú dopravu</t>
  </si>
  <si>
    <t>Investícia 3:
Zelená energia pre domácnosti a podniky</t>
  </si>
  <si>
    <t>Investícia 4:
Posilňovanie kapacít a dátovej infraštruktúry pre regionálnu energetiku</t>
  </si>
  <si>
    <t>Investícia 5:
Znižovanie energetickej náročnosti verejných budov</t>
  </si>
  <si>
    <t>Investícia 6:
Schéma štátnej pomoci na dekarbonizáciu priemyslu</t>
  </si>
  <si>
    <t>Investícia 7:
Podpora udržateľnej dopravy</t>
  </si>
  <si>
    <t>Reforma 19:
Kurikulárna reforma v základnom vzdelávaní</t>
  </si>
  <si>
    <t>Reforma 20:
Posilnenie inklúzie a desegregácie vo vzdelávaní</t>
  </si>
  <si>
    <t>Reforma 21:
Akčný plán informatizácie a digitálnej transformácie vzdelávania v SR na obdobie 2025 – 2027</t>
  </si>
  <si>
    <t>Reforma 22:
Podpora inovácií vo vzdelávaní</t>
  </si>
  <si>
    <t>Reforma 23:
Optimalizácia siete škôl a školských zariadení pre potreby 21. storočia</t>
  </si>
  <si>
    <r>
      <t xml:space="preserve">Reforma 24:
</t>
    </r>
    <r>
      <rPr>
        <sz val="7.5"/>
        <color theme="1"/>
        <rFont val="Arial Narrow"/>
        <family val="2"/>
        <charset val="238"/>
      </rPr>
      <t>Zefektívnenie procesov vysokých škôl</t>
    </r>
  </si>
  <si>
    <r>
      <t xml:space="preserve">Reforma 25
 Investícia 8:
</t>
    </r>
    <r>
      <rPr>
        <sz val="7.5"/>
        <color theme="1"/>
        <rFont val="Arial Narrow"/>
        <family val="2"/>
        <charset val="238"/>
      </rPr>
      <t>Podpora a optimalizácia špeciálnych výchovných zariadení (ŠVZ)</t>
    </r>
  </si>
  <si>
    <r>
      <t xml:space="preserve">Reforma 26:
</t>
    </r>
    <r>
      <rPr>
        <sz val="7.5"/>
        <color theme="1"/>
        <rFont val="Arial Narrow"/>
        <family val="2"/>
        <charset val="238"/>
      </rPr>
      <t>Aktualizácia obsahu štátnych vzdelávacích programov (ŠVP) pre odborné vzdelávanie</t>
    </r>
  </si>
  <si>
    <r>
      <t xml:space="preserve">Reforma 27:
</t>
    </r>
    <r>
      <rPr>
        <sz val="7.5"/>
        <color theme="1"/>
        <rFont val="Arial Narrow"/>
        <family val="2"/>
        <charset val="238"/>
      </rPr>
      <t>Zabezpečenie kapacít pre digitálnu transformáciu v základných školách</t>
    </r>
  </si>
  <si>
    <r>
      <t xml:space="preserve">Investícia 9:
</t>
    </r>
    <r>
      <rPr>
        <sz val="7.5"/>
        <color theme="1"/>
        <rFont val="Arial Narrow"/>
        <family val="2"/>
        <charset val="238"/>
      </rPr>
      <t>Budovanie digitálnej infraštruktúry škôl</t>
    </r>
  </si>
  <si>
    <r>
      <t xml:space="preserve">Reforma 28: 
</t>
    </r>
    <r>
      <rPr>
        <sz val="7.5"/>
        <color theme="1"/>
        <rFont val="Arial Narrow"/>
        <family val="2"/>
        <charset val="238"/>
      </rPr>
      <t>Priemyselná politika Slovenskej republiky 2027-2035</t>
    </r>
  </si>
  <si>
    <r>
      <t xml:space="preserve">Reforma 29:
</t>
    </r>
    <r>
      <rPr>
        <sz val="7.5"/>
        <color theme="1"/>
        <rFont val="Arial Narrow"/>
        <family val="2"/>
        <charset val="238"/>
      </rPr>
      <t>Investičný Plán Slovensko 2050</t>
    </r>
  </si>
  <si>
    <r>
      <t xml:space="preserve">Investícia 10: 
</t>
    </r>
    <r>
      <rPr>
        <sz val="7.5"/>
        <color theme="1"/>
        <rFont val="Arial Narrow"/>
        <family val="2"/>
        <charset val="238"/>
      </rPr>
      <t xml:space="preserve"> Podpora spolupráce medzi firmami, akademickým sektorom a výskumnými organizáciami</t>
    </r>
  </si>
  <si>
    <r>
      <t xml:space="preserve">Investícia 11:
</t>
    </r>
    <r>
      <rPr>
        <sz val="7.5"/>
        <color theme="1"/>
        <rFont val="Arial Narrow"/>
        <family val="2"/>
        <charset val="238"/>
      </rPr>
      <t xml:space="preserve">Podpora inovácií, rozvoja a </t>
    </r>
    <r>
      <rPr>
        <b/>
        <sz val="7.5"/>
        <color theme="1"/>
        <rFont val="Arial Narrow"/>
        <family val="2"/>
        <charset val="238"/>
      </rPr>
      <t xml:space="preserve">
internacionalizácie podnikov</t>
    </r>
  </si>
  <si>
    <r>
      <t xml:space="preserve">Reformy 30:
</t>
    </r>
    <r>
      <rPr>
        <sz val="7.5"/>
        <color theme="1"/>
        <rFont val="Arial Narrow"/>
        <family val="2"/>
        <charset val="238"/>
      </rPr>
      <t>Koordinácia verejných politík v oblasti prevencie a ukončovania bezdomovstva</t>
    </r>
  </si>
  <si>
    <r>
      <t xml:space="preserve">Reformy 31:
</t>
    </r>
    <r>
      <rPr>
        <sz val="7.5"/>
        <color theme="1"/>
        <rFont val="Arial Narrow"/>
        <family val="2"/>
        <charset val="238"/>
      </rPr>
      <t>Rozvoj zručností pre potreby trhu práce</t>
    </r>
  </si>
  <si>
    <r>
      <t xml:space="preserve">Investícia 12:
</t>
    </r>
    <r>
      <rPr>
        <sz val="7.5"/>
        <color theme="1"/>
        <rFont val="Arial Narrow"/>
        <family val="2"/>
        <charset val="238"/>
      </rPr>
      <t>Šanca na návrat 2</t>
    </r>
  </si>
  <si>
    <r>
      <t xml:space="preserve">Investícia 13:
</t>
    </r>
    <r>
      <rPr>
        <sz val="7.5"/>
        <color theme="1"/>
        <rFont val="Arial Narrow"/>
        <family val="2"/>
        <charset val="238"/>
      </rPr>
      <t>Rozšírenie ponuky nájomného bývania</t>
    </r>
  </si>
  <si>
    <r>
      <t xml:space="preserve">Investícia 14:
</t>
    </r>
    <r>
      <rPr>
        <sz val="7.5"/>
        <color theme="1"/>
        <rFont val="Arial Narrow"/>
        <family val="2"/>
        <charset val="238"/>
      </rPr>
      <t>Podpora starostlivosti v rannom detstve</t>
    </r>
  </si>
  <si>
    <r>
      <t xml:space="preserve">Investícia 15:
</t>
    </r>
    <r>
      <rPr>
        <sz val="7.5"/>
        <color theme="1"/>
        <rFont val="Arial Narrow"/>
        <family val="2"/>
        <charset val="238"/>
      </rPr>
      <t>Podpora sociálneho začlenenia a bývania</t>
    </r>
  </si>
  <si>
    <r>
      <t xml:space="preserve">Investícia 16: 
</t>
    </r>
    <r>
      <rPr>
        <sz val="7.5"/>
        <color theme="1"/>
        <rFont val="Arial Narrow"/>
        <family val="2"/>
        <charset val="238"/>
      </rPr>
      <t>Obnova domov pre energeticky chudobné domácnosti</t>
    </r>
  </si>
  <si>
    <r>
      <t xml:space="preserve">Reforma 32:
</t>
    </r>
    <r>
      <rPr>
        <sz val="7.5"/>
        <color theme="1"/>
        <rFont val="Arial Narrow"/>
        <family val="2"/>
        <charset val="238"/>
      </rPr>
      <t xml:space="preserve">Zavedenie registra užívacích vzťahov 
k poľnohospodárs-kym pozemkom </t>
    </r>
  </si>
  <si>
    <r>
      <t xml:space="preserve">Reforma 33:
</t>
    </r>
    <r>
      <rPr>
        <sz val="7.5"/>
        <color theme="1"/>
        <rFont val="Arial Narrow"/>
        <family val="2"/>
        <charset val="238"/>
      </rPr>
      <t>Nový obchodný register</t>
    </r>
  </si>
  <si>
    <r>
      <t xml:space="preserve">Reforma 34:
</t>
    </r>
    <r>
      <rPr>
        <sz val="7.5"/>
        <color theme="1"/>
        <rFont val="Arial Narrow"/>
        <family val="2"/>
        <charset val="238"/>
      </rPr>
      <t>Rekodifikácia práva obchodných spoločností</t>
    </r>
  </si>
  <si>
    <r>
      <t xml:space="preserve">Reforma 35:
</t>
    </r>
    <r>
      <rPr>
        <sz val="7.5"/>
        <color theme="1"/>
        <rFont val="Arial Narrow"/>
        <family val="2"/>
        <charset val="238"/>
      </rPr>
      <t>Zabezpečenie priameho prístupu Policajného zboru  do špecifických evidencií štátnych orgánov</t>
    </r>
  </si>
  <si>
    <r>
      <t xml:space="preserve">Reforma 36
 Investícia 17:
</t>
    </r>
    <r>
      <rPr>
        <sz val="7.5"/>
        <color theme="1"/>
        <rFont val="Arial Narrow"/>
        <family val="2"/>
        <charset val="238"/>
      </rPr>
      <t>Modernizácia informačných systémov na zefektívnenie medzinárodnej policajnej spolupráce</t>
    </r>
  </si>
  <si>
    <r>
      <t xml:space="preserve">Reforma 37:
</t>
    </r>
    <r>
      <rPr>
        <sz val="7.5"/>
        <color theme="1"/>
        <rFont val="Arial Narrow"/>
        <family val="2"/>
        <charset val="238"/>
      </rPr>
      <t>Rozpočtová rada pre zdravotníctvo</t>
    </r>
  </si>
  <si>
    <r>
      <t xml:space="preserve">Reforma 38:
</t>
    </r>
    <r>
      <rPr>
        <sz val="7.5"/>
        <color theme="1"/>
        <rFont val="Arial Narrow"/>
        <family val="2"/>
        <charset val="238"/>
      </rPr>
      <t>Katalóg výkonov pre špecializovanú zdravotnú starostlivosť (ŠAS)</t>
    </r>
  </si>
  <si>
    <r>
      <t xml:space="preserve">Investícia 18:
</t>
    </r>
    <r>
      <rPr>
        <sz val="7.5"/>
        <color theme="1"/>
        <rFont val="Arial Narrow"/>
        <family val="2"/>
        <charset val="238"/>
      </rPr>
      <t>Posilnenie obranných kapacít</t>
    </r>
  </si>
  <si>
    <t xml:space="preserve"> 1) Projekt Kapacity pre regióny (47,1 mil. eur) podporuje vytvorenie odborných tímov a siete regionálnych centier udržateľnej energetiky, ktoré budú na úrovni samosprávnych krajov koordinovať opatrenia na znižovanie energetickej náročnosti a zvyšovanie energetickej sebestačnosti. 
2) Projekt Rozšírenie informačného systému energetickej efektívnosti (18,7 mil. eur) podporuje nástroje na zber, analýzu a využitie dát z rôznych sektorov na kvalifikované energetické a dekarbonizačné plánovanie v regiónoch.</t>
  </si>
  <si>
    <t xml:space="preserve">Podpora inštalácie OZE sa realizuje formou poukážok pre domácnosti aj podniky:
1) Projekt Zelená domácnostiam (107,7 mil. eur) umožňuje domácnostiam získať 50 % príspevok na zelené technológie, ako napríklad tepelné čerpadlá, fotovoltika či veterné turbíny.
2) Projekt Zelená solidarita (28,4 mil. eur) je určená nízkopríjmovým domácnostiam, ktoré môžu získať až 90 % podporu na fotovoltiku, kolektory a biomasu.
3) Projekt Zelená podnikom (66,6 mil. eur) poskytuje podporu MSP na zariadenia na výrobu tepla, chladu či elektriny, ako aj na energetické audity s návrhmi úspor a využitia OZE.
</t>
  </si>
  <si>
    <t xml:space="preserve">1) Podpora prevencie pred stratou bývania a ukončovania bezdomovstva sa zameriava na dostupné a udržateľné bývanie pre zraniteľné skupiny  prostredníctvom housing-led prístupov v kombinácii so sociálnou podporou.
2) Národný projekt Terénna sociálna práca a komunitné centrá  (250 mil. eur) poskytuje individualizovanú pomoc osobám ohrozeným chudobou a sociálnym vylúčením.
</t>
  </si>
  <si>
    <t>POO
SK-C[C1]-I[I1]</t>
  </si>
  <si>
    <t>POO
SK-C[C3]-I[I1]</t>
  </si>
  <si>
    <t>POO
SK-C[C7]-R[R1]</t>
  </si>
  <si>
    <t>2025.CSR.3
2025.CSR.5</t>
  </si>
  <si>
    <t>POO
SK-C[C9]-I[I2]</t>
  </si>
  <si>
    <t>Zámerom opatrenia je poskytnúť podnikom podporu na zvýšenie ich konkurencieschopnosti:
1) Podpora priemyselného výskumu, experimentálneho vývoja a inovácií formou dopytových výziev, inovačných poukážok a expertných služieb.
2) Podpora internacionalizácie a rozvoja MSP formou poukážok a expertných služieb.
3) Podpora investícií v podnikoch vo forme návratnej pomoci.</t>
  </si>
  <si>
    <t>2025.CSR.2
2025.CSR.4 Trh</t>
  </si>
  <si>
    <t>2025.CSR.1
2025.CSR.3
2025.CSR.6</t>
  </si>
  <si>
    <t>2025.CSR.1
2025.CSR.2
2025.CSR.6</t>
  </si>
  <si>
    <t>2025.CSR.3
2025.CSR.4</t>
  </si>
  <si>
    <t>2025.CSR.3
2025.CSR.4 Zdravotníctvo</t>
  </si>
  <si>
    <r>
      <t xml:space="preserve">Reforma 1:
</t>
    </r>
    <r>
      <rPr>
        <sz val="7.5"/>
        <color theme="1"/>
        <rFont val="Arial Narrow"/>
        <family val="2"/>
        <charset val="238"/>
      </rPr>
      <t>Konsolidačné opatrenia na príjmoch</t>
    </r>
  </si>
  <si>
    <r>
      <t xml:space="preserve">Reforma 2:
</t>
    </r>
    <r>
      <rPr>
        <sz val="7.5"/>
        <color theme="1"/>
        <rFont val="Arial Narrow"/>
        <family val="2"/>
        <charset val="238"/>
      </rPr>
      <t>Úspora na štátnom aparáte</t>
    </r>
  </si>
  <si>
    <r>
      <t xml:space="preserve">Reforma 3:
</t>
    </r>
    <r>
      <rPr>
        <sz val="7.5"/>
        <color theme="1"/>
        <rFont val="Arial Narrow"/>
        <family val="2"/>
        <charset val="238"/>
      </rPr>
      <t>Konsolidačné opatrenia na výdavkoch</t>
    </r>
  </si>
  <si>
    <r>
      <t xml:space="preserve">Reforma 4:
</t>
    </r>
    <r>
      <rPr>
        <sz val="7.5"/>
        <color theme="1"/>
        <rFont val="Arial Narrow"/>
        <family val="2"/>
        <charset val="238"/>
      </rPr>
      <t>Opatrenia zamerané na podporu ekonomiky</t>
    </r>
  </si>
  <si>
    <r>
      <t xml:space="preserve">Reforma 6: 
</t>
    </r>
    <r>
      <rPr>
        <sz val="7.5"/>
        <color theme="1"/>
        <rFont val="Arial Narrow"/>
        <family val="2"/>
        <charset val="238"/>
      </rPr>
      <t>Zasielanie údajov z faktúr daňových subjektov (eFaktúra)</t>
    </r>
  </si>
  <si>
    <r>
      <t xml:space="preserve">Reforma 7:
</t>
    </r>
    <r>
      <rPr>
        <sz val="7.5"/>
        <color theme="1"/>
        <rFont val="Arial Narrow"/>
        <family val="2"/>
        <charset val="238"/>
      </rPr>
      <t xml:space="preserve">Implementácia tvorby rozpočtu na základe scenárov nezmenených politík </t>
    </r>
  </si>
  <si>
    <r>
      <t xml:space="preserve">Reforma 8: 
</t>
    </r>
    <r>
      <rPr>
        <sz val="7.5"/>
        <color theme="1"/>
        <rFont val="Arial Narrow"/>
        <family val="2"/>
        <charset val="238"/>
      </rPr>
      <t>Pripraviť návrh novely ústavného zákona
o rozpočtovej zodpovednosti (úprava
dlhovej brzdy)</t>
    </r>
  </si>
  <si>
    <r>
      <t xml:space="preserve">Reforma 9:
</t>
    </r>
    <r>
      <rPr>
        <sz val="7.5"/>
        <color theme="1"/>
        <rFont val="Arial Narrow"/>
        <family val="2"/>
        <charset val="238"/>
      </rPr>
      <t>Zlepšenie efektívnosti výberu DPH</t>
    </r>
  </si>
  <si>
    <r>
      <t xml:space="preserve">Reforma 10:
</t>
    </r>
    <r>
      <rPr>
        <sz val="7.5"/>
        <color theme="1"/>
        <rFont val="Arial Narrow"/>
        <family val="2"/>
        <charset val="238"/>
      </rPr>
      <t>Zefektívnenie procesov vymáhania daňových nedoplatkov</t>
    </r>
  </si>
  <si>
    <r>
      <t xml:space="preserve">Reforma 11:  
</t>
    </r>
    <r>
      <rPr>
        <sz val="7.5"/>
        <color theme="1"/>
        <rFont val="Arial Narrow"/>
        <family val="2"/>
        <charset val="238"/>
      </rPr>
      <t>Skvalitnenie elektronických služieb finančnej správy a podpora proklientského prístupu</t>
    </r>
  </si>
  <si>
    <r>
      <t xml:space="preserve">Reforma 12: 
</t>
    </r>
    <r>
      <rPr>
        <sz val="7.5"/>
        <color theme="1"/>
        <rFont val="Arial Narrow"/>
        <family val="2"/>
        <charset val="238"/>
      </rPr>
      <t>Vodíkový ekosystém</t>
    </r>
  </si>
  <si>
    <r>
      <t xml:space="preserve">Reforma 13:
</t>
    </r>
    <r>
      <rPr>
        <sz val="7.5"/>
        <color theme="1"/>
        <rFont val="Arial Narrow"/>
        <family val="2"/>
        <charset val="238"/>
      </rPr>
      <t>Ochrana prírody</t>
    </r>
  </si>
  <si>
    <r>
      <t xml:space="preserve">Reforma 14:
</t>
    </r>
    <r>
      <rPr>
        <sz val="7.5"/>
        <color theme="1"/>
        <rFont val="Arial Narrow"/>
        <family val="2"/>
        <charset val="238"/>
      </rPr>
      <t>Aktualizácia Národnej biodiverzitnej stratégie a akčného plánu (NBSAP) do roku 2030</t>
    </r>
  </si>
  <si>
    <r>
      <t xml:space="preserve">Reforma 15:
</t>
    </r>
    <r>
      <rPr>
        <sz val="7.5"/>
        <color theme="1"/>
        <rFont val="Arial Narrow"/>
        <family val="2"/>
        <charset val="238"/>
      </rPr>
      <t>Revízia platieb a poplatkov za užívanie vôd</t>
    </r>
  </si>
  <si>
    <r>
      <t xml:space="preserve">Reforma 16:
</t>
    </r>
    <r>
      <rPr>
        <sz val="7.5"/>
        <color theme="1"/>
        <rFont val="Arial Narrow"/>
        <family val="2"/>
        <charset val="238"/>
      </rPr>
      <t>Stratégia a akčný plán odpadového hospodárstva</t>
    </r>
  </si>
  <si>
    <r>
      <t xml:space="preserve">Reforma 17:
</t>
    </r>
    <r>
      <rPr>
        <sz val="7.5"/>
        <color theme="1"/>
        <rFont val="Arial Narrow"/>
        <family val="2"/>
        <charset val="238"/>
      </rPr>
      <t>Zefektívnenie poskytovania podpory z Environmentálneho fondu</t>
    </r>
  </si>
  <si>
    <r>
      <t xml:space="preserve">Reforma 18:
</t>
    </r>
    <r>
      <rPr>
        <sz val="7.5"/>
        <color theme="1"/>
        <rFont val="Arial Narrow"/>
        <family val="2"/>
        <charset val="238"/>
      </rPr>
      <t>Sociálno-klimatický fond</t>
    </r>
  </si>
  <si>
    <r>
      <t xml:space="preserve">Investícia 1: 
</t>
    </r>
    <r>
      <rPr>
        <sz val="7.5"/>
        <color theme="1"/>
        <rFont val="Arial Narrow"/>
        <family val="2"/>
        <charset val="238"/>
      </rPr>
      <t>Výstavba nových obnoviteľných zdrojov elektrickej energie</t>
    </r>
  </si>
  <si>
    <r>
      <t xml:space="preserve">Investícia 2: 
</t>
    </r>
    <r>
      <rPr>
        <sz val="7.5"/>
        <color theme="1"/>
        <rFont val="Arial Narrow"/>
        <family val="2"/>
        <charset val="238"/>
      </rPr>
      <t>Modernizácia zelenej železničnej infraštruktúry pre osobnú dopravu</t>
    </r>
  </si>
  <si>
    <r>
      <t xml:space="preserve">Investícia 3:
</t>
    </r>
    <r>
      <rPr>
        <sz val="7.5"/>
        <color theme="1"/>
        <rFont val="Arial Narrow"/>
        <family val="2"/>
        <charset val="238"/>
      </rPr>
      <t>Zelená energia pre domácnosti a podniky</t>
    </r>
  </si>
  <si>
    <r>
      <t xml:space="preserve">Investícia 4:
</t>
    </r>
    <r>
      <rPr>
        <sz val="7.5"/>
        <color theme="1"/>
        <rFont val="Arial Narrow"/>
        <family val="2"/>
        <charset val="238"/>
      </rPr>
      <t>Posilňovanie kapacít a dátovej infraštruktúry pre regionálnu energetiku</t>
    </r>
  </si>
  <si>
    <r>
      <t xml:space="preserve">Investícia 5:
</t>
    </r>
    <r>
      <rPr>
        <sz val="7.5"/>
        <color theme="1"/>
        <rFont val="Arial Narrow"/>
        <family val="2"/>
        <charset val="238"/>
      </rPr>
      <t>Znižovanie energetickej náročnosti verejných budov</t>
    </r>
  </si>
  <si>
    <r>
      <t xml:space="preserve">Investícia 6:
</t>
    </r>
    <r>
      <rPr>
        <sz val="7.5"/>
        <color theme="1"/>
        <rFont val="Arial Narrow"/>
        <family val="2"/>
        <charset val="238"/>
      </rPr>
      <t>Schéma štátnej pomoci na dekarbonizáciu priemyslu</t>
    </r>
  </si>
  <si>
    <r>
      <t xml:space="preserve">Investícia 7:
</t>
    </r>
    <r>
      <rPr>
        <sz val="7.5"/>
        <color theme="1"/>
        <rFont val="Arial Narrow"/>
        <family val="2"/>
        <charset val="238"/>
      </rPr>
      <t>Podpora udržateľnej dopravy</t>
    </r>
  </si>
  <si>
    <r>
      <t xml:space="preserve">Reforma 19:
</t>
    </r>
    <r>
      <rPr>
        <sz val="7.5"/>
        <color theme="1"/>
        <rFont val="Arial Narrow"/>
        <family val="2"/>
        <charset val="238"/>
      </rPr>
      <t>Kurikulárna reforma v základnom vzdelávaní</t>
    </r>
  </si>
  <si>
    <r>
      <t xml:space="preserve">Reforma 20:
</t>
    </r>
    <r>
      <rPr>
        <sz val="7.5"/>
        <color theme="1"/>
        <rFont val="Arial Narrow"/>
        <family val="2"/>
        <charset val="238"/>
      </rPr>
      <t>Posilnenie inklúzie a desegregácie vo vzdelávaní</t>
    </r>
  </si>
  <si>
    <r>
      <t xml:space="preserve">Reforma 21:
</t>
    </r>
    <r>
      <rPr>
        <sz val="7.5"/>
        <color theme="1"/>
        <rFont val="Arial Narrow"/>
        <family val="2"/>
        <charset val="238"/>
      </rPr>
      <t>Akčný plán informatizácie a digitálnej transformácie vzdelávania v SR na obdobie 2025 – 2027</t>
    </r>
  </si>
  <si>
    <r>
      <t xml:space="preserve">Reforma 22:
</t>
    </r>
    <r>
      <rPr>
        <sz val="7.5"/>
        <color theme="1"/>
        <rFont val="Arial Narrow"/>
        <family val="2"/>
        <charset val="238"/>
      </rPr>
      <t>Podpora inovácií vo vzdelávaní</t>
    </r>
  </si>
  <si>
    <r>
      <t xml:space="preserve">Reforma 23:
</t>
    </r>
    <r>
      <rPr>
        <sz val="7.5"/>
        <color theme="1"/>
        <rFont val="Arial Narrow"/>
        <family val="2"/>
        <charset val="238"/>
      </rPr>
      <t>Optimalizácia siete škôl a školských zariadení pre potreby 21. storočia</t>
    </r>
  </si>
  <si>
    <r>
      <t xml:space="preserve">Investícia 11:
</t>
    </r>
    <r>
      <rPr>
        <sz val="7.5"/>
        <color theme="1"/>
        <rFont val="Arial Narrow"/>
        <family val="2"/>
        <charset val="238"/>
      </rPr>
      <t xml:space="preserve">Podpora inovácií, rozvoja a </t>
    </r>
    <r>
      <rPr>
        <b/>
        <sz val="7.5"/>
        <color theme="1"/>
        <rFont val="Arial Narrow"/>
        <family val="2"/>
        <charset val="238"/>
      </rPr>
      <t xml:space="preserve">
</t>
    </r>
    <r>
      <rPr>
        <sz val="7.5"/>
        <color theme="1"/>
        <rFont val="Arial Narrow"/>
        <family val="2"/>
        <charset val="238"/>
      </rPr>
      <t>internacionalizácie podnikov</t>
    </r>
  </si>
  <si>
    <t>POO
SK-C[C19]-I[I4]</t>
  </si>
  <si>
    <t>Social affairs a human capital</t>
  </si>
  <si>
    <t>REPREZENTATÍVNA OBLASŤ</t>
  </si>
  <si>
    <t>Podnikateľské prostredie a správa vecí verejných</t>
  </si>
  <si>
    <t>Rekonštrukcia súdnych budov</t>
  </si>
  <si>
    <t>Výstavba/nákup súdnych budov</t>
  </si>
  <si>
    <t>Školenie a vybavenie Policajného zboru</t>
  </si>
  <si>
    <t>Integrované bezpečnostné centrá</t>
  </si>
  <si>
    <t>Modernizácia hasičských staníc</t>
  </si>
  <si>
    <t>Digitalizácia a inovácie</t>
  </si>
  <si>
    <t>Digitálne vybavenie škôl</t>
  </si>
  <si>
    <t>Podpora projektov Horizont Európa</t>
  </si>
  <si>
    <t>Podpora excelentných výskumníkov</t>
  </si>
  <si>
    <t>Finančné nástroje pre inovácie</t>
  </si>
  <si>
    <t>Pripojenie nemocníc k ERP systému</t>
  </si>
  <si>
    <t>Riešenia eGovernment (životné situácie)</t>
  </si>
  <si>
    <t>Digitálna transformácia procesov VŚ</t>
  </si>
  <si>
    <t>Cezhraničné digitálne projekty</t>
  </si>
  <si>
    <t>Projekty na digitálne technológie</t>
  </si>
  <si>
    <t>Hackatóny (17 podujatí)</t>
  </si>
  <si>
    <t>Digitálne zručnosti seniorov</t>
  </si>
  <si>
    <t>Školenie IT zamestnancov v kybernetike</t>
  </si>
  <si>
    <t>Zelená transformácia a energetika</t>
  </si>
  <si>
    <t>Energetika</t>
  </si>
  <si>
    <t>Rekonštruovaná kapacita OZE</t>
  </si>
  <si>
    <t xml:space="preserve">Zariadenia zvyšujúce flexibilitu </t>
  </si>
  <si>
    <t>Technická asistencia pre povoľovacie konania</t>
  </si>
  <si>
    <t>Pasportizácia geotermálnych vrtov</t>
  </si>
  <si>
    <t>Pilotné oblasti pre veternú energiu</t>
  </si>
  <si>
    <t>Obnova budov</t>
  </si>
  <si>
    <t>Obnova rodinných domov</t>
  </si>
  <si>
    <t>Obnova historických budov</t>
  </si>
  <si>
    <t>Rekonštrukcia vysokých škôl</t>
  </si>
  <si>
    <t>Energetická efektívnosť štátnych budov</t>
  </si>
  <si>
    <t>Doplnenie obnovy historických budov</t>
  </si>
  <si>
    <t>Databáza energetických certifikátov</t>
  </si>
  <si>
    <t>Doprava</t>
  </si>
  <si>
    <t>Cyklistická infraštruktúra</t>
  </si>
  <si>
    <t>Ekologické koľajové vozidlá</t>
  </si>
  <si>
    <t>Intermodálne prepravné jednotky</t>
  </si>
  <si>
    <t>Tarifná integrácia vo všetkých krajoch</t>
  </si>
  <si>
    <t>SK-C[C3]-R[R4]-T[C3.14]</t>
  </si>
  <si>
    <t>Nabíjacie body/vodíkové stanice</t>
  </si>
  <si>
    <t>Trolejbusová infraštruktúra</t>
  </si>
  <si>
    <t>Ďalšie elektrické vozidlá</t>
  </si>
  <si>
    <t>Životné prostredie</t>
  </si>
  <si>
    <t>Revitalizácia vodných tokov</t>
  </si>
  <si>
    <t>Vzdelávanie a inklúzia</t>
  </si>
  <si>
    <t>Odstránenie dvojzmennej prevádzky škôl</t>
  </si>
  <si>
    <t>Online maturita</t>
  </si>
  <si>
    <t>Podujatia s diaspórou</t>
  </si>
  <si>
    <t>Študenti s osvedčením v OZE/elektromobilite</t>
  </si>
  <si>
    <t>Lôžka v zmodernizovaných nemocniciach</t>
  </si>
  <si>
    <t>Výstavba/obnova staníc ZZS</t>
  </si>
  <si>
    <t>Duševné zdravie</t>
  </si>
  <si>
    <t>Detenčné zariadenia</t>
  </si>
  <si>
    <t>Komunitné centrá duševného zdravia</t>
  </si>
  <si>
    <t>Humanizácia psychiatrickej starostlivosti</t>
  </si>
  <si>
    <t>Dlhodobá starostlivosť</t>
  </si>
  <si>
    <t>Pobytové služby komunitného typu</t>
  </si>
  <si>
    <t xml:space="preserve">Ambulantné služby </t>
  </si>
  <si>
    <t>Lôžka následnej starostlivosti</t>
  </si>
  <si>
    <t>Pobytová paliatívna starostlivosť</t>
  </si>
  <si>
    <t>Komunikácia a koordinácia</t>
  </si>
  <si>
    <t>Komunikačné kampane REPowerEU</t>
  </si>
  <si>
    <t xml:space="preserve">TABUĽKA 12 – Vykazovanie členského štátu extrahované z rozhrania FENIX </t>
  </si>
  <si>
    <t>Note: (+) improves the GG balance, (-) worsens the GG balance.</t>
  </si>
  <si>
    <t>Poznámka: V prípade opatrení súvisiacich s pandémiou COVID-19 ide o doznievanie vplyvov opatrení prijatých na začiatku pandémie. Keďže išlo o jednorazové opatrenia, najskôr v inkrementálnom vyjadrení navyšovali výdavky (zhoršovali saldo) a následne sa ich efekt postupne zmenšoval (zlepšoval sa vplyv na saldo).</t>
  </si>
  <si>
    <t>* These are measures to increase the minimum contribution for the self-employed (sole traders) while also introducing a mandatory contribution and reduction of the exemption period of insurance contributions.</t>
  </si>
  <si>
    <t>Pozn.: Roky 2024 a 2025 zodpovedajú skutočnosti a očakávanej skutočnosti.</t>
  </si>
  <si>
    <t xml:space="preserve">Note: The years 2024 and 2025 correspond to the outturn and the expected outturn, respectively.                                                               </t>
  </si>
  <si>
    <t>*Celková produktivita výrobných faktorov</t>
  </si>
  <si>
    <t xml:space="preserve">*Total factor productivity                                                 </t>
  </si>
  <si>
    <t>Pozn.: * Najmä faktory ako nastavenie daňovo-odvodového systému, vývoj nedaňových príjmov či šok vyvolaný zvýšenými clami.</t>
  </si>
  <si>
    <t xml:space="preserve">Note: Particularly factors such as the set-up of the tax-and-contribution system, the evolution of non-tax revenues, or the shock induced by higher tariffs. </t>
  </si>
  <si>
    <t>Pozn.: Vývoj hrubého a čistého dlhu v scenári rozpočtových cieľov deficitov zodpovedá dosiahnutiu akruálnych schodkov verejnej správy -4,1 % HDP v 2026, -3,5 % HDP v 2027 a -2,8 % HDP v 2028.</t>
  </si>
  <si>
    <t xml:space="preserve">Note: The projected developments of gross and net debt under the scenario of targeted budget deficits are consistent with general government accrual deficits of –4.1% of GDP in 2026, –3.5% of GDP in 2027, and –2.8% of GDP in 2028.                                                                                   </t>
  </si>
  <si>
    <t>Pozn.: Dlhodobá prognóza predpokladá vývoj v scenári bez zmeny politík s vplyvom starnutia populácie na štrukturálne saldo v priemere 0,1 % HDP ročne v období 2029-2040. Konsolidačný scenár počíta s dosiahnutím deficitov 3,5 % HDP v 2027 a 2,8 % HDP v 2028, v pokračovaní znižovania deficitu o 0,5 p. b. až do dosiahnutia vyrovnaného rozpočtu a jeho následné udržanie. Dlhodobé predpoklady rastu nominálneho HDP vychádzajú zo Správy o starnutí populácie skupiny AWG z 2024.</t>
  </si>
  <si>
    <t xml:space="preserve">Note:  The long-term projection assumes a no-policy-change scenario, incorporating the impact of population ageing on the structural balance, estimated at an average of 0.1% of GDP per year over the period 2029–2040. The consolidation scenario assumes deficits of 3.5% of GDP in 2027 and 2.8% of GDP in 2028, followed by a reduction of the deficit by 0.5 percentage points per year until a balanced budget is achieved and subsequently maintained. The long-term assumptions for nominal GDP growth are based on the 2024 Ageing Report prepared by the AWG (Ageing Working Group).                                                                                                                                                                                                                              </t>
  </si>
  <si>
    <t>FIGURE 20 –  Long-term projection of Slovakia’s gross public debt until 2040 (% of GDP)</t>
  </si>
  <si>
    <t>Pozn.: (+) zlepšuje bilanciu VS, (-) zhoršuje bilanciu VS</t>
  </si>
  <si>
    <t>*Jedná sa o opatrenia zvýšenia minimálneho odvodu živnostníkov a zároveň zavedenie povinného odvodu a skrátenie odvodových prázdnin.</t>
  </si>
  <si>
    <t>Note 2: (+) improves the GG balance, (-) worsens the GG balance.</t>
  </si>
  <si>
    <t>Pozn. 2: (-) zlepšuje bilanciu VS, (+) zhoršuje bilanciu VS.</t>
  </si>
  <si>
    <t>Note: In the case of measures related to the COVID-19 pandemic, the effects of measures taken at the beginning of the pandemic are fading. As these were one-off measures, they first increased spending in incremental terms (deteriorating the balance) and then their effect gradually decreased (improving the effect on the balance).</t>
  </si>
  <si>
    <t xml:space="preserve">Note: The quantification is based on data from the Eurostat spring notification and has been updated with inputs from the Macroeconomic Forecasts Committee and the Tax Revenue Forecasts Committee of the Ministry of Finance of the Slovak Republic from September 2025.                                                                                                                      </t>
  </si>
  <si>
    <t xml:space="preserve">* Macroeconomic forecast committee                                                                                                                                                             </t>
  </si>
  <si>
    <t>TABLE 6 – Average forecast of MFC* members and forecast of MoF SR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</si>
</sst>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 #,##0.00\ _€_-;\-* #,##0.00\ _€_-;_-* &quot;-&quot;??\ _€_-;_-@_-"/>
    <numFmt numFmtId="165" formatCode="[$-409]mmm\-yy;@"/>
    <numFmt numFmtId="166" formatCode="0.0"/>
    <numFmt numFmtId="167" formatCode="#,##0.0"/>
    <numFmt numFmtId="168" formatCode="0.0%"/>
    <numFmt numFmtId="169" formatCode="_-[$€-2]* #,##0.00_-;\-[$€-2]* #,##0.00_-;_-[$€-2]* &quot;-&quot;??_-"/>
    <numFmt numFmtId="170" formatCode="_-* #,##0.00\ _S_k_-;\-* #,##0.00\ _S_k_-;_-* &quot;-&quot;??\ _S_k_-;_-@_-"/>
    <numFmt numFmtId="171" formatCode="#,##0.000"/>
    <numFmt numFmtId="172" formatCode="&quot; &quot;#,##0.00&quot; &quot;;&quot;-&quot;#,##0.00&quot; &quot;;&quot; -&quot;00&quot; &quot;;&quot; &quot;@&quot; &quot;"/>
    <numFmt numFmtId="173" formatCode="0.000"/>
    <numFmt numFmtId="174" formatCode="_-* #,##0\ _€_-;\-* #,##0\ _€_-;_-* &quot;-&quot;??\ _€_-;_-@_-"/>
    <numFmt numFmtId="175" formatCode="_-* #,##0.00\ _S_k_-;\-* #,##0.00\ _S_k_-;_-* \-??\ _S_k_-;_-@_-"/>
    <numFmt numFmtId="176" formatCode="0.000000"/>
    <numFmt numFmtId="177" formatCode="m/yy"/>
    <numFmt numFmtId="178" formatCode="_-* #,##0.0\ _€_-;\-* #,##0.0\ _€_-;_-* &quot;-&quot;??\ _€_-;_-@_-"/>
  </numFmts>
  <fonts count="168" x14ac:knownFonts="1">
    <font>
      <sz val="11"/>
      <color theme="1"/>
      <name val="Aptos"/>
      <family val="2"/>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rial Narrow"/>
      <family val="2"/>
      <charset val="238"/>
    </font>
    <font>
      <sz val="10"/>
      <color theme="1"/>
      <name val="Arial Narrow"/>
      <family val="2"/>
      <charset val="238"/>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1"/>
      <color theme="1"/>
      <name val="Aptos"/>
      <family val="2"/>
      <charset val="238"/>
      <scheme val="minor"/>
    </font>
    <font>
      <sz val="10"/>
      <color theme="1"/>
      <name val="Arial Narrow"/>
      <family val="2"/>
      <charset val="238"/>
    </font>
    <font>
      <sz val="11"/>
      <color theme="1"/>
      <name val="Aptos"/>
      <family val="2"/>
      <charset val="238"/>
      <scheme val="minor"/>
    </font>
    <font>
      <sz val="11"/>
      <color theme="1"/>
      <name val="Aptos"/>
      <family val="2"/>
      <scheme val="minor"/>
    </font>
    <font>
      <sz val="10"/>
      <name val="Arial"/>
      <family val="2"/>
    </font>
    <font>
      <sz val="11"/>
      <color theme="1"/>
      <name val="Arial Narrow"/>
      <family val="2"/>
      <charset val="238"/>
    </font>
    <font>
      <u/>
      <sz val="11"/>
      <color theme="10"/>
      <name val="Aptos"/>
      <family val="2"/>
      <scheme val="minor"/>
    </font>
    <font>
      <sz val="10"/>
      <name val="Arial"/>
      <family val="2"/>
      <charset val="238"/>
    </font>
    <font>
      <sz val="10"/>
      <color theme="1"/>
      <name val="Arial Narrow"/>
      <family val="2"/>
    </font>
    <font>
      <sz val="11"/>
      <name val="Arial"/>
      <family val="2"/>
      <charset val="238"/>
    </font>
    <font>
      <sz val="11"/>
      <color indexed="8"/>
      <name val="Arial Narrow"/>
      <family val="2"/>
      <charset val="238"/>
    </font>
    <font>
      <sz val="10"/>
      <name val="Garamond"/>
      <family val="1"/>
      <charset val="238"/>
    </font>
    <font>
      <sz val="11"/>
      <color theme="1"/>
      <name val="Garamond"/>
      <family val="2"/>
      <charset val="238"/>
    </font>
    <font>
      <sz val="11"/>
      <color indexed="8"/>
      <name val="Calibri"/>
      <family val="2"/>
      <charset val="238"/>
    </font>
    <font>
      <sz val="10"/>
      <color rgb="FF000000"/>
      <name val="Arial"/>
      <family val="2"/>
      <charset val="238"/>
    </font>
    <font>
      <sz val="11"/>
      <color rgb="FFFFFFFF"/>
      <name val="Calibri"/>
      <family val="2"/>
      <charset val="238"/>
    </font>
    <font>
      <u/>
      <sz val="10"/>
      <color rgb="FF0000FF"/>
      <name val="Arial"/>
      <family val="2"/>
      <charset val="238"/>
    </font>
    <font>
      <b/>
      <sz val="10"/>
      <color rgb="FFFFFFFF"/>
      <name val="Arial"/>
      <family val="2"/>
      <charset val="238"/>
    </font>
    <font>
      <b/>
      <sz val="15"/>
      <color rgb="FF1F497D"/>
      <name val="Arial"/>
      <family val="2"/>
      <charset val="238"/>
    </font>
    <font>
      <u/>
      <sz val="10"/>
      <color rgb="FF800080"/>
      <name val="Arial"/>
      <family val="2"/>
      <charset val="238"/>
    </font>
    <font>
      <sz val="10"/>
      <color rgb="FF9C0006"/>
      <name val="Arial"/>
      <family val="2"/>
      <charset val="238"/>
    </font>
    <font>
      <u/>
      <sz val="11"/>
      <color theme="10"/>
      <name val="Aptos"/>
      <family val="2"/>
      <charset val="238"/>
      <scheme val="minor"/>
    </font>
    <font>
      <sz val="10"/>
      <name val="MS Sans Serif"/>
      <family val="2"/>
    </font>
    <font>
      <sz val="11"/>
      <color theme="1"/>
      <name val="Arial"/>
      <family val="2"/>
      <charset val="238"/>
    </font>
    <font>
      <sz val="10"/>
      <name val="Arial CE"/>
      <charset val="238"/>
    </font>
    <font>
      <sz val="9"/>
      <color rgb="FF000000"/>
      <name val="Arial Narrow"/>
      <family val="2"/>
      <charset val="238"/>
    </font>
    <font>
      <b/>
      <sz val="9"/>
      <color rgb="FF000000"/>
      <name val="Arial Narrow"/>
      <family val="2"/>
      <charset val="238"/>
    </font>
    <font>
      <sz val="9"/>
      <name val="Arial Narrow"/>
      <family val="2"/>
      <charset val="238"/>
    </font>
    <font>
      <sz val="9"/>
      <color theme="1"/>
      <name val="Arial Narrow"/>
      <family val="2"/>
      <charset val="238"/>
    </font>
    <font>
      <b/>
      <sz val="9"/>
      <color theme="1"/>
      <name val="Arial Narrow"/>
      <family val="2"/>
      <charset val="238"/>
    </font>
    <font>
      <b/>
      <sz val="9"/>
      <name val="Arial Narrow"/>
      <family val="2"/>
      <charset val="238"/>
    </font>
    <font>
      <i/>
      <sz val="9"/>
      <color rgb="FF000000"/>
      <name val="Arial Narrow"/>
      <family val="2"/>
      <charset val="238"/>
    </font>
    <font>
      <sz val="18"/>
      <color theme="3"/>
      <name val="Aptos Display"/>
      <family val="2"/>
      <charset val="238"/>
      <scheme val="major"/>
    </font>
    <font>
      <b/>
      <sz val="15"/>
      <color theme="3"/>
      <name val="Aptos"/>
      <family val="2"/>
      <charset val="238"/>
      <scheme val="minor"/>
    </font>
    <font>
      <b/>
      <sz val="13"/>
      <color theme="3"/>
      <name val="Aptos"/>
      <family val="2"/>
      <charset val="238"/>
      <scheme val="minor"/>
    </font>
    <font>
      <b/>
      <sz val="11"/>
      <color theme="3"/>
      <name val="Aptos"/>
      <family val="2"/>
      <charset val="238"/>
      <scheme val="minor"/>
    </font>
    <font>
      <sz val="11"/>
      <color rgb="FF006100"/>
      <name val="Aptos"/>
      <family val="2"/>
      <charset val="238"/>
      <scheme val="minor"/>
    </font>
    <font>
      <sz val="11"/>
      <color rgb="FF9C0006"/>
      <name val="Aptos"/>
      <family val="2"/>
      <charset val="238"/>
      <scheme val="minor"/>
    </font>
    <font>
      <sz val="11"/>
      <color rgb="FF9C6500"/>
      <name val="Aptos"/>
      <family val="2"/>
      <charset val="238"/>
      <scheme val="minor"/>
    </font>
    <font>
      <sz val="11"/>
      <color rgb="FF3F3F76"/>
      <name val="Aptos"/>
      <family val="2"/>
      <charset val="238"/>
      <scheme val="minor"/>
    </font>
    <font>
      <b/>
      <sz val="11"/>
      <color rgb="FF3F3F3F"/>
      <name val="Aptos"/>
      <family val="2"/>
      <charset val="238"/>
      <scheme val="minor"/>
    </font>
    <font>
      <b/>
      <sz val="11"/>
      <color rgb="FFFA7D00"/>
      <name val="Aptos"/>
      <family val="2"/>
      <charset val="238"/>
      <scheme val="minor"/>
    </font>
    <font>
      <sz val="11"/>
      <color rgb="FFFA7D00"/>
      <name val="Aptos"/>
      <family val="2"/>
      <charset val="238"/>
      <scheme val="minor"/>
    </font>
    <font>
      <b/>
      <sz val="11"/>
      <color theme="0"/>
      <name val="Aptos"/>
      <family val="2"/>
      <charset val="238"/>
      <scheme val="minor"/>
    </font>
    <font>
      <sz val="11"/>
      <color rgb="FFFF0000"/>
      <name val="Aptos"/>
      <family val="2"/>
      <charset val="238"/>
      <scheme val="minor"/>
    </font>
    <font>
      <i/>
      <sz val="11"/>
      <color rgb="FF7F7F7F"/>
      <name val="Aptos"/>
      <family val="2"/>
      <charset val="238"/>
      <scheme val="minor"/>
    </font>
    <font>
      <b/>
      <sz val="11"/>
      <color theme="1"/>
      <name val="Aptos"/>
      <family val="2"/>
      <charset val="238"/>
      <scheme val="minor"/>
    </font>
    <font>
      <sz val="11"/>
      <color theme="0"/>
      <name val="Aptos"/>
      <family val="2"/>
      <charset val="238"/>
      <scheme val="minor"/>
    </font>
    <font>
      <sz val="9"/>
      <color indexed="8"/>
      <name val="Arial Narrow"/>
      <family val="2"/>
      <charset val="238"/>
    </font>
    <font>
      <b/>
      <sz val="9"/>
      <color theme="4"/>
      <name val="Arial Narrow"/>
      <family val="2"/>
      <charset val="238"/>
    </font>
    <font>
      <sz val="9"/>
      <color rgb="FFFF0000"/>
      <name val="Arial Narrow"/>
      <family val="2"/>
      <charset val="238"/>
    </font>
    <font>
      <b/>
      <sz val="9"/>
      <color rgb="FF2C9ADC"/>
      <name val="Arial Narrow"/>
      <family val="2"/>
      <charset val="238"/>
    </font>
    <font>
      <b/>
      <sz val="9"/>
      <color indexed="9"/>
      <name val="Arial Narrow"/>
      <family val="2"/>
      <charset val="238"/>
    </font>
    <font>
      <b/>
      <sz val="9"/>
      <color indexed="8"/>
      <name val="Arial Narrow"/>
      <family val="2"/>
      <charset val="238"/>
    </font>
    <font>
      <i/>
      <sz val="9"/>
      <color indexed="8"/>
      <name val="Arial Narrow"/>
      <family val="2"/>
      <charset val="238"/>
    </font>
    <font>
      <i/>
      <sz val="9"/>
      <color rgb="FFFF0000"/>
      <name val="Arial Narrow"/>
      <family val="2"/>
      <charset val="238"/>
    </font>
    <font>
      <b/>
      <sz val="9"/>
      <color rgb="FFFF0000"/>
      <name val="Arial Narrow"/>
      <family val="2"/>
      <charset val="238"/>
    </font>
    <font>
      <sz val="18"/>
      <color theme="1"/>
      <name val="Arial Narrow"/>
      <family val="2"/>
      <charset val="238"/>
    </font>
    <font>
      <b/>
      <sz val="18"/>
      <color theme="1"/>
      <name val="Arial Narrow"/>
      <family val="2"/>
      <charset val="238"/>
    </font>
    <font>
      <sz val="11"/>
      <color theme="1"/>
      <name val="Arial Narrow"/>
      <family val="2"/>
    </font>
    <font>
      <sz val="10"/>
      <name val="Courier"/>
      <family val="1"/>
      <charset val="238"/>
    </font>
    <font>
      <b/>
      <sz val="10"/>
      <color indexed="8"/>
      <name val="Arial"/>
      <family val="2"/>
    </font>
    <font>
      <u/>
      <sz val="10"/>
      <color theme="10"/>
      <name val="Arial Narrow"/>
      <family val="2"/>
    </font>
    <font>
      <sz val="11"/>
      <name val="Times New Roman"/>
      <family val="1"/>
      <charset val="238"/>
    </font>
    <font>
      <sz val="10"/>
      <color indexed="8"/>
      <name val="Arial Narrow"/>
      <family val="2"/>
    </font>
    <font>
      <b/>
      <sz val="18"/>
      <color theme="3"/>
      <name val="Aptos Display"/>
      <family val="2"/>
      <scheme val="major"/>
    </font>
    <font>
      <b/>
      <sz val="15"/>
      <color theme="3"/>
      <name val="Aptos"/>
      <family val="2"/>
      <scheme val="minor"/>
    </font>
    <font>
      <b/>
      <sz val="13"/>
      <color theme="3"/>
      <name val="Aptos"/>
      <family val="2"/>
      <scheme val="minor"/>
    </font>
    <font>
      <b/>
      <sz val="11"/>
      <color theme="3"/>
      <name val="Aptos"/>
      <family val="2"/>
      <scheme val="minor"/>
    </font>
    <font>
      <sz val="11"/>
      <color rgb="FF006100"/>
      <name val="Aptos"/>
      <family val="2"/>
      <scheme val="minor"/>
    </font>
    <font>
      <sz val="11"/>
      <color rgb="FF9C0006"/>
      <name val="Aptos"/>
      <family val="2"/>
      <scheme val="minor"/>
    </font>
    <font>
      <sz val="11"/>
      <color rgb="FF9C6500"/>
      <name val="Aptos"/>
      <family val="2"/>
      <scheme val="minor"/>
    </font>
    <font>
      <sz val="11"/>
      <color rgb="FF3F3F76"/>
      <name val="Aptos"/>
      <family val="2"/>
      <scheme val="minor"/>
    </font>
    <font>
      <b/>
      <sz val="11"/>
      <color rgb="FF3F3F3F"/>
      <name val="Aptos"/>
      <family val="2"/>
      <scheme val="minor"/>
    </font>
    <font>
      <b/>
      <sz val="11"/>
      <color rgb="FFFA7D00"/>
      <name val="Aptos"/>
      <family val="2"/>
      <scheme val="minor"/>
    </font>
    <font>
      <sz val="11"/>
      <color rgb="FFFA7D00"/>
      <name val="Aptos"/>
      <family val="2"/>
      <scheme val="minor"/>
    </font>
    <font>
      <b/>
      <sz val="11"/>
      <color theme="0"/>
      <name val="Aptos"/>
      <family val="2"/>
      <scheme val="minor"/>
    </font>
    <font>
      <sz val="11"/>
      <color rgb="FFFF0000"/>
      <name val="Aptos"/>
      <family val="2"/>
      <scheme val="minor"/>
    </font>
    <font>
      <i/>
      <sz val="11"/>
      <color rgb="FF7F7F7F"/>
      <name val="Aptos"/>
      <family val="2"/>
      <scheme val="minor"/>
    </font>
    <font>
      <b/>
      <sz val="11"/>
      <color theme="1"/>
      <name val="Aptos"/>
      <family val="2"/>
      <scheme val="minor"/>
    </font>
    <font>
      <sz val="11"/>
      <color theme="0"/>
      <name val="Aptos"/>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i/>
      <sz val="8"/>
      <color rgb="FF000000"/>
      <name val="Arial Narrow"/>
      <family val="2"/>
      <charset val="238"/>
    </font>
    <font>
      <sz val="10"/>
      <color rgb="FF000000"/>
      <name val="Arial Narrow"/>
      <family val="2"/>
      <charset val="238"/>
    </font>
    <font>
      <b/>
      <sz val="10"/>
      <color rgb="FF000000"/>
      <name val="Arial Narrow"/>
      <family val="2"/>
      <charset val="238"/>
    </font>
    <font>
      <sz val="10"/>
      <name val="Arial Narrow"/>
      <family val="2"/>
      <charset val="238"/>
    </font>
    <font>
      <i/>
      <sz val="9"/>
      <name val="Arial Narrow"/>
      <family val="2"/>
      <charset val="238"/>
    </font>
    <font>
      <b/>
      <sz val="10"/>
      <color rgb="FF2C9ADC"/>
      <name val="Arial Narrow"/>
      <family val="2"/>
      <charset val="238"/>
    </font>
    <font>
      <b/>
      <sz val="10"/>
      <color theme="1"/>
      <name val="Arial Narrow"/>
      <family val="2"/>
      <charset val="238"/>
    </font>
    <font>
      <sz val="10"/>
      <color indexed="8"/>
      <name val="Arial Narrow"/>
      <family val="2"/>
      <charset val="238"/>
    </font>
    <font>
      <b/>
      <sz val="10"/>
      <name val="Arial Narrow"/>
      <family val="2"/>
      <charset val="238"/>
    </font>
    <font>
      <b/>
      <sz val="9"/>
      <color rgb="FFFFFFFF"/>
      <name val="Arial Narrow"/>
      <family val="2"/>
      <charset val="238"/>
    </font>
    <font>
      <sz val="10"/>
      <color theme="1"/>
      <name val="Aptos"/>
      <family val="2"/>
      <charset val="238"/>
      <scheme val="minor"/>
    </font>
    <font>
      <b/>
      <sz val="10"/>
      <color rgb="FF00B0F0"/>
      <name val="Arial Narrow"/>
      <family val="2"/>
      <charset val="238"/>
    </font>
    <font>
      <i/>
      <sz val="10"/>
      <color theme="1"/>
      <name val="Arial Narrow"/>
      <family val="2"/>
      <charset val="238"/>
    </font>
    <font>
      <u/>
      <sz val="10"/>
      <color theme="10"/>
      <name val="Arial Narrow"/>
      <family val="2"/>
      <charset val="238"/>
    </font>
    <font>
      <b/>
      <i/>
      <sz val="10"/>
      <color theme="1"/>
      <name val="Arial Narrow"/>
      <family val="2"/>
      <charset val="238"/>
    </font>
    <font>
      <b/>
      <sz val="10"/>
      <color theme="4"/>
      <name val="Arial Narrow"/>
      <family val="2"/>
      <charset val="238"/>
    </font>
    <font>
      <sz val="10"/>
      <color rgb="FFFF0000"/>
      <name val="Arial Narrow"/>
      <family val="2"/>
      <charset val="238"/>
    </font>
    <font>
      <b/>
      <vertAlign val="superscript"/>
      <sz val="10"/>
      <color theme="1"/>
      <name val="Arial Narrow"/>
      <family val="2"/>
      <charset val="238"/>
    </font>
    <font>
      <sz val="10"/>
      <color theme="0" tint="-0.249977111117893"/>
      <name val="Arial Narrow"/>
      <family val="2"/>
      <charset val="238"/>
    </font>
    <font>
      <i/>
      <sz val="10"/>
      <color rgb="FF000000"/>
      <name val="Arial Narrow"/>
      <family val="2"/>
      <charset val="238"/>
    </font>
    <font>
      <b/>
      <i/>
      <sz val="10"/>
      <color rgb="FFFF0000"/>
      <name val="Arial Narrow"/>
      <family val="2"/>
      <charset val="238"/>
    </font>
    <font>
      <sz val="10"/>
      <color theme="0"/>
      <name val="Arial Narrow"/>
      <family val="2"/>
      <charset val="238"/>
    </font>
    <font>
      <sz val="10"/>
      <color theme="10"/>
      <name val="Arial Narrow"/>
      <family val="2"/>
      <charset val="238"/>
    </font>
    <font>
      <b/>
      <sz val="10"/>
      <color rgb="FF2EAAE1"/>
      <name val="Arial Narrow"/>
      <family val="2"/>
      <charset val="238"/>
    </font>
    <font>
      <b/>
      <sz val="11"/>
      <color rgb="FFFFFFFF"/>
      <name val="Arial Narrow"/>
      <family val="2"/>
      <charset val="238"/>
    </font>
    <font>
      <b/>
      <sz val="10"/>
      <color rgb="FFFFFFFF"/>
      <name val="Arial Narrow"/>
      <family val="2"/>
      <charset val="238"/>
    </font>
    <font>
      <sz val="8"/>
      <color theme="1"/>
      <name val="Arial Narrow"/>
      <family val="2"/>
      <charset val="238"/>
    </font>
    <font>
      <b/>
      <sz val="8"/>
      <color rgb="FF000000"/>
      <name val="Arial Narrow"/>
      <family val="2"/>
      <charset val="238"/>
    </font>
    <font>
      <b/>
      <sz val="8"/>
      <color theme="1"/>
      <name val="Arial Narrow"/>
      <family val="2"/>
      <charset val="238"/>
    </font>
    <font>
      <sz val="8"/>
      <color rgb="FF000000"/>
      <name val="Arial Narrow"/>
      <family val="2"/>
      <charset val="238"/>
    </font>
    <font>
      <b/>
      <vertAlign val="subscript"/>
      <sz val="8"/>
      <color theme="1"/>
      <name val="Arial Narrow"/>
      <family val="2"/>
      <charset val="238"/>
    </font>
    <font>
      <i/>
      <sz val="8"/>
      <color theme="1"/>
      <name val="Arial Narrow"/>
      <family val="2"/>
      <charset val="238"/>
    </font>
    <font>
      <b/>
      <sz val="8"/>
      <color rgb="FFFFFFFF"/>
      <name val="Arial Narrow"/>
      <family val="2"/>
      <charset val="238"/>
    </font>
    <font>
      <b/>
      <sz val="7.5"/>
      <color theme="1"/>
      <name val="Arial Narrow"/>
      <family val="2"/>
      <charset val="238"/>
    </font>
    <font>
      <sz val="7.5"/>
      <color theme="1"/>
      <name val="Arial Narrow"/>
      <family val="2"/>
      <charset val="238"/>
    </font>
    <font>
      <sz val="7"/>
      <color theme="1"/>
      <name val="Arial Narrow"/>
      <family val="2"/>
      <charset val="238"/>
    </font>
    <font>
      <sz val="7"/>
      <color rgb="FF000000"/>
      <name val="Arial Narrow"/>
      <family val="2"/>
      <charset val="238"/>
    </font>
    <font>
      <sz val="6"/>
      <color theme="1"/>
      <name val="Arial Narrow"/>
      <family val="2"/>
      <charset val="238"/>
    </font>
    <font>
      <b/>
      <sz val="7"/>
      <color rgb="FFFFFFFF"/>
      <name val="Arial Narrow"/>
      <family val="2"/>
      <charset val="238"/>
    </font>
  </fonts>
  <fills count="82">
    <fill>
      <patternFill patternType="none"/>
    </fill>
    <fill>
      <patternFill patternType="gray125"/>
    </fill>
    <fill>
      <patternFill patternType="solid">
        <fgColor rgb="FFFFFFFF"/>
        <bgColor indexed="64"/>
      </patternFill>
    </fill>
    <fill>
      <patternFill patternType="solid">
        <fgColor rgb="FF33CCCC"/>
        <bgColor rgb="FF33CCCC"/>
      </patternFill>
    </fill>
    <fill>
      <patternFill patternType="solid">
        <fgColor rgb="FFFF6600"/>
        <bgColor rgb="FFFF6600"/>
      </patternFill>
    </fill>
    <fill>
      <patternFill patternType="solid">
        <fgColor rgb="FFA5A5A5"/>
        <bgColor rgb="FFA5A5A5"/>
      </patternFill>
    </fill>
    <fill>
      <patternFill patternType="solid">
        <fgColor rgb="FFFFC7CE"/>
        <bgColor rgb="FFFFC7CE"/>
      </patternFill>
    </fill>
    <fill>
      <patternFill patternType="solid">
        <fgColor theme="5"/>
        <bgColor indexed="64"/>
      </patternFill>
    </fill>
    <fill>
      <patternFill patternType="solid">
        <fgColor theme="0" tint="-0.14999847407452621"/>
        <bgColor indexed="64"/>
      </patternFill>
    </fill>
    <fill>
      <patternFill patternType="solid">
        <fgColor rgb="FFBFBFBF"/>
        <bgColor indexed="64"/>
      </patternFill>
    </fill>
    <fill>
      <patternFill patternType="solid">
        <fgColor rgb="FF000000"/>
        <bgColor indexed="64"/>
      </patternFill>
    </fill>
    <fill>
      <patternFill patternType="solid">
        <fgColor indexed="2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rgb="FFC00000"/>
        <bgColor indexed="64"/>
      </patternFill>
    </fill>
    <fill>
      <patternFill patternType="solid">
        <fgColor rgb="FFFFFF97"/>
        <bgColor indexed="64"/>
      </patternFill>
    </fill>
    <fill>
      <patternFill patternType="solid">
        <fgColor rgb="FFFFC000"/>
        <bgColor indexed="64"/>
      </patternFill>
    </fill>
    <fill>
      <patternFill patternType="solid">
        <fgColor rgb="FFFFFF00"/>
        <bgColor indexed="64"/>
      </patternFill>
    </fill>
    <fill>
      <patternFill patternType="solid">
        <fgColor rgb="FF00B0F0"/>
        <bgColor indexed="64"/>
      </patternFill>
    </fill>
    <fill>
      <patternFill patternType="solid">
        <fgColor rgb="FFF2F2F2"/>
        <bgColor indexed="64"/>
      </patternFill>
    </fill>
    <fill>
      <patternFill patternType="solid">
        <fgColor rgb="FF2EAAE1"/>
        <bgColor indexed="64"/>
      </patternFill>
    </fill>
    <fill>
      <patternFill patternType="solid">
        <fgColor rgb="FF686767"/>
        <bgColor indexed="64"/>
      </patternFill>
    </fill>
    <fill>
      <patternFill patternType="solid">
        <fgColor rgb="FF1AA380"/>
        <bgColor indexed="64"/>
      </patternFill>
    </fill>
    <fill>
      <patternFill patternType="solid">
        <fgColor rgb="FFF2CA6D"/>
        <bgColor indexed="64"/>
      </patternFill>
    </fill>
    <fill>
      <patternFill patternType="solid">
        <fgColor rgb="FFE85477"/>
        <bgColor indexed="64"/>
      </patternFill>
    </fill>
    <fill>
      <patternFill patternType="solid">
        <fgColor rgb="FF996B52"/>
        <bgColor indexed="64"/>
      </patternFill>
    </fill>
    <fill>
      <patternFill patternType="solid">
        <fgColor rgb="FF0C2A38"/>
        <bgColor indexed="64"/>
      </patternFill>
    </fill>
    <fill>
      <patternFill patternType="solid">
        <fgColor rgb="FF864D99"/>
        <bgColor indexed="64"/>
      </patternFill>
    </fill>
  </fills>
  <borders count="78">
    <border>
      <left/>
      <right/>
      <top/>
      <bottom/>
      <diagonal/>
    </border>
    <border>
      <left/>
      <right/>
      <top/>
      <bottom style="thin">
        <color auto="1"/>
      </bottom>
      <diagonal/>
    </border>
    <border>
      <left/>
      <right/>
      <top/>
      <bottom style="medium">
        <color auto="1"/>
      </bottom>
      <diagonal/>
    </border>
    <border>
      <left/>
      <right/>
      <top style="medium">
        <color auto="1"/>
      </top>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diagonal/>
    </border>
    <border>
      <left/>
      <right/>
      <top/>
      <bottom style="medium">
        <color rgb="FF000000"/>
      </bottom>
      <diagonal/>
    </border>
    <border>
      <left/>
      <right/>
      <top style="medium">
        <color rgb="FF000000"/>
      </top>
      <bottom/>
      <diagonal/>
    </border>
    <border>
      <left style="double">
        <color rgb="FF3F3F3F"/>
      </left>
      <right style="double">
        <color rgb="FF3F3F3F"/>
      </right>
      <top style="double">
        <color rgb="FF3F3F3F"/>
      </top>
      <bottom style="double">
        <color rgb="FF3F3F3F"/>
      </bottom>
      <diagonal/>
    </border>
    <border>
      <left/>
      <right/>
      <top/>
      <bottom style="thick">
        <color rgb="FF4F81BD"/>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thin">
        <color indexed="64"/>
      </top>
      <bottom/>
      <diagonal/>
    </border>
    <border>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right/>
      <top/>
      <bottom style="thin">
        <color rgb="FF000000"/>
      </bottom>
      <diagonal/>
    </border>
    <border>
      <left/>
      <right/>
      <top style="thin">
        <color indexed="64"/>
      </top>
      <bottom/>
      <diagonal/>
    </border>
    <border>
      <left/>
      <right style="medium">
        <color auto="1"/>
      </right>
      <top/>
      <bottom style="medium">
        <color auto="1"/>
      </bottom>
      <diagonal/>
    </border>
    <border>
      <left/>
      <right style="medium">
        <color auto="1"/>
      </right>
      <top/>
      <bottom style="medium">
        <color auto="1"/>
      </bottom>
      <diagonal/>
    </border>
    <border>
      <left/>
      <right style="thin">
        <color auto="1"/>
      </right>
      <top style="thin">
        <color auto="1"/>
      </top>
      <bottom/>
      <diagonal/>
    </border>
    <border>
      <left/>
      <right style="thin">
        <color indexed="64"/>
      </right>
      <top style="thin">
        <color indexed="64"/>
      </top>
      <bottom style="thin">
        <color indexed="64"/>
      </bottom>
      <diagonal/>
    </border>
    <border>
      <left/>
      <right/>
      <top style="medium">
        <color auto="1"/>
      </top>
      <bottom style="thin">
        <color indexed="64"/>
      </bottom>
      <diagonal/>
    </border>
    <border>
      <left style="medium">
        <color rgb="FF2EAAE1"/>
      </left>
      <right/>
      <top style="medium">
        <color rgb="FF2EAAE1"/>
      </top>
      <bottom style="medium">
        <color rgb="FF2EAAE1"/>
      </bottom>
      <diagonal/>
    </border>
    <border>
      <left/>
      <right style="medium">
        <color rgb="FF2EAAE1"/>
      </right>
      <top style="medium">
        <color rgb="FF2EAAE1"/>
      </top>
      <bottom style="medium">
        <color rgb="FF2EAAE1"/>
      </bottom>
      <diagonal/>
    </border>
    <border>
      <left style="medium">
        <color rgb="FF2EAAE1"/>
      </left>
      <right style="medium">
        <color rgb="FF2EAAE1"/>
      </right>
      <top/>
      <bottom style="medium">
        <color rgb="FF2EAAE1"/>
      </bottom>
      <diagonal/>
    </border>
    <border>
      <left/>
      <right style="medium">
        <color rgb="FF2EAAE1"/>
      </right>
      <top/>
      <bottom style="medium">
        <color rgb="FF2EAAE1"/>
      </bottom>
      <diagonal/>
    </border>
    <border>
      <left style="medium">
        <color rgb="FF2EAAE1"/>
      </left>
      <right style="medium">
        <color rgb="FF2EAAE1"/>
      </right>
      <top style="medium">
        <color rgb="FF2EAAE1"/>
      </top>
      <bottom/>
      <diagonal/>
    </border>
    <border>
      <left style="medium">
        <color rgb="FF2EAAE1"/>
      </left>
      <right style="medium">
        <color rgb="FF2EAAE1"/>
      </right>
      <top/>
      <bottom style="medium">
        <color rgb="FF00B0F0"/>
      </bottom>
      <diagonal/>
    </border>
    <border>
      <left style="medium">
        <color rgb="FF2EAAE1"/>
      </left>
      <right style="medium">
        <color rgb="FF2EAAE1"/>
      </right>
      <top/>
      <bottom/>
      <diagonal/>
    </border>
    <border>
      <left/>
      <right style="medium">
        <color rgb="FF00B0F0"/>
      </right>
      <top/>
      <bottom/>
      <diagonal/>
    </border>
    <border>
      <left/>
      <right style="medium">
        <color rgb="FF00B0F0"/>
      </right>
      <top/>
      <bottom style="medium">
        <color rgb="FF2EAAE1"/>
      </bottom>
      <diagonal/>
    </border>
    <border>
      <left style="medium">
        <color rgb="FF00B0F0"/>
      </left>
      <right style="medium">
        <color rgb="FF00B0F0"/>
      </right>
      <top/>
      <bottom style="medium">
        <color rgb="FF2EAAE1"/>
      </bottom>
      <diagonal/>
    </border>
    <border>
      <left style="medium">
        <color rgb="FF00B0F0"/>
      </left>
      <right style="medium">
        <color rgb="FF00B0F0"/>
      </right>
      <top/>
      <bottom/>
      <diagonal/>
    </border>
    <border>
      <left style="medium">
        <color rgb="FF00B0F0"/>
      </left>
      <right style="medium">
        <color rgb="FF00B0F0"/>
      </right>
      <top/>
      <bottom style="medium">
        <color rgb="FF00B0F0"/>
      </bottom>
      <diagonal/>
    </border>
    <border>
      <left style="medium">
        <color rgb="FF00B0F0"/>
      </left>
      <right style="medium">
        <color rgb="FF2EAAE1"/>
      </right>
      <top style="medium">
        <color rgb="FF2EAAE1"/>
      </top>
      <bottom/>
      <diagonal/>
    </border>
    <border>
      <left style="medium">
        <color rgb="FF00B0F0"/>
      </left>
      <right style="medium">
        <color rgb="FF2EAAE1"/>
      </right>
      <top/>
      <bottom style="medium">
        <color rgb="FF2EAAE1"/>
      </bottom>
      <diagonal/>
    </border>
    <border>
      <left style="medium">
        <color rgb="FF2EAAE1"/>
      </left>
      <right style="medium">
        <color rgb="FF00B0F0"/>
      </right>
      <top style="medium">
        <color rgb="FF2EAAE1"/>
      </top>
      <bottom/>
      <diagonal/>
    </border>
    <border>
      <left style="medium">
        <color rgb="FF2EAAE1"/>
      </left>
      <right style="medium">
        <color rgb="FF00B0F0"/>
      </right>
      <top/>
      <bottom style="medium">
        <color rgb="FF2EAAE1"/>
      </bottom>
      <diagonal/>
    </border>
    <border>
      <left style="medium">
        <color rgb="FF00B0F0"/>
      </left>
      <right style="medium">
        <color rgb="FF2EAAE1"/>
      </right>
      <top/>
      <bottom/>
      <diagonal/>
    </border>
    <border>
      <left style="medium">
        <color rgb="FF2EAAE1"/>
      </left>
      <right style="medium">
        <color rgb="FF00B0F0"/>
      </right>
      <top/>
      <bottom/>
      <diagonal/>
    </border>
    <border>
      <left style="medium">
        <color rgb="FF00B0F0"/>
      </left>
      <right style="medium">
        <color rgb="FF00B0F0"/>
      </right>
      <top style="medium">
        <color rgb="FF00B0F0"/>
      </top>
      <bottom/>
      <diagonal/>
    </border>
    <border>
      <left style="medium">
        <color rgb="FF00B0F0"/>
      </left>
      <right style="medium">
        <color rgb="FF00B0F0"/>
      </right>
      <top style="medium">
        <color rgb="FF2EAAE1"/>
      </top>
      <bottom/>
      <diagonal/>
    </border>
    <border>
      <left style="medium">
        <color rgb="FF2EAAE1"/>
      </left>
      <right style="medium">
        <color rgb="FF00B0F0"/>
      </right>
      <top style="medium">
        <color rgb="FF00B0F0"/>
      </top>
      <bottom/>
      <diagonal/>
    </border>
    <border>
      <left style="medium">
        <color rgb="FF2EAAE1"/>
      </left>
      <right style="medium">
        <color rgb="FF00B0F0"/>
      </right>
      <top/>
      <bottom style="medium">
        <color rgb="FF00B0F0"/>
      </bottom>
      <diagonal/>
    </border>
    <border>
      <left style="medium">
        <color rgb="FF2EAAE1"/>
      </left>
      <right style="medium">
        <color rgb="FF2EAAE1"/>
      </right>
      <top style="medium">
        <color rgb="FF2EAAE1"/>
      </top>
      <bottom style="medium">
        <color rgb="FF2EAAE1"/>
      </bottom>
      <diagonal/>
    </border>
    <border>
      <left style="medium">
        <color rgb="FF00B0F0"/>
      </left>
      <right/>
      <top style="medium">
        <color rgb="FF2EAAE1"/>
      </top>
      <bottom/>
      <diagonal/>
    </border>
    <border>
      <left style="medium">
        <color rgb="FF2EAAE1"/>
      </left>
      <right/>
      <top/>
      <bottom/>
      <diagonal/>
    </border>
    <border>
      <left style="medium">
        <color rgb="FF2EAAE1"/>
      </left>
      <right style="medium">
        <color rgb="FF00B0F0"/>
      </right>
      <top style="medium">
        <color rgb="FF2EAAE1"/>
      </top>
      <bottom style="medium">
        <color rgb="FF2EAAE1"/>
      </bottom>
      <diagonal/>
    </border>
    <border>
      <left style="medium">
        <color rgb="FF00B0F0"/>
      </left>
      <right style="medium">
        <color rgb="FF00B0F0"/>
      </right>
      <top style="medium">
        <color rgb="FF2EAAE1"/>
      </top>
      <bottom style="medium">
        <color rgb="FF00B0F0"/>
      </bottom>
      <diagonal/>
    </border>
    <border>
      <left/>
      <right style="medium">
        <color rgb="FF2EAAE1"/>
      </right>
      <top/>
      <bottom/>
      <diagonal/>
    </border>
    <border>
      <left style="medium">
        <color rgb="FF2EAAE1"/>
      </left>
      <right/>
      <top style="medium">
        <color rgb="FF2EAAE1"/>
      </top>
      <bottom/>
      <diagonal/>
    </border>
    <border>
      <left style="medium">
        <color rgb="FF2EAAE1"/>
      </left>
      <right/>
      <top/>
      <bottom style="medium">
        <color rgb="FF2EAAE1"/>
      </bottom>
      <diagonal/>
    </border>
    <border>
      <left style="medium">
        <color rgb="FF2EAAE1"/>
      </left>
      <right style="medium">
        <color rgb="FF2EAAE1"/>
      </right>
      <top style="medium">
        <color rgb="FF00B0F0"/>
      </top>
      <bottom/>
      <diagonal/>
    </border>
    <border>
      <left style="medium">
        <color rgb="FF00B0F0"/>
      </left>
      <right/>
      <top style="medium">
        <color rgb="FF00B0F0"/>
      </top>
      <bottom/>
      <diagonal/>
    </border>
  </borders>
  <cellStyleXfs count="1521">
    <xf numFmtId="0" fontId="0" fillId="0" borderId="0"/>
    <xf numFmtId="0" fontId="35" fillId="0" borderId="0"/>
    <xf numFmtId="0" fontId="36" fillId="0" borderId="0"/>
    <xf numFmtId="0" fontId="35" fillId="0" borderId="0"/>
    <xf numFmtId="0" fontId="37" fillId="0" borderId="0" applyNumberFormat="0" applyFill="0" applyBorder="0" applyAlignment="0" applyProtection="0"/>
    <xf numFmtId="0" fontId="38" fillId="0" borderId="0"/>
    <xf numFmtId="165" fontId="39" fillId="0" borderId="0"/>
    <xf numFmtId="9" fontId="38" fillId="0" borderId="0" applyFont="0" applyFill="0" applyBorder="0" applyAlignment="0" applyProtection="0"/>
    <xf numFmtId="164" fontId="34" fillId="0" borderId="0" applyFont="0" applyFill="0" applyBorder="0" applyAlignment="0" applyProtection="0"/>
    <xf numFmtId="0" fontId="33" fillId="0" borderId="0"/>
    <xf numFmtId="0" fontId="41" fillId="0" borderId="0"/>
    <xf numFmtId="0" fontId="31" fillId="0" borderId="0"/>
    <xf numFmtId="9" fontId="34" fillId="0" borderId="0" applyFont="0" applyFill="0" applyBorder="0" applyAlignment="0" applyProtection="0"/>
    <xf numFmtId="0" fontId="38" fillId="0" borderId="0"/>
    <xf numFmtId="0" fontId="38" fillId="0" borderId="0"/>
    <xf numFmtId="9" fontId="38" fillId="0" borderId="0" applyFont="0" applyFill="0" applyBorder="0" applyAlignment="0" applyProtection="0"/>
    <xf numFmtId="164" fontId="38" fillId="0" borderId="0" applyFont="0" applyFill="0" applyBorder="0" applyAlignment="0" applyProtection="0"/>
    <xf numFmtId="169" fontId="38" fillId="0" borderId="0"/>
    <xf numFmtId="0" fontId="34" fillId="0" borderId="0"/>
    <xf numFmtId="0" fontId="30" fillId="0" borderId="0"/>
    <xf numFmtId="0" fontId="42" fillId="0" borderId="0"/>
    <xf numFmtId="9" fontId="42" fillId="0" borderId="0" applyFont="0" applyFill="0" applyBorder="0" applyAlignment="0" applyProtection="0"/>
    <xf numFmtId="0" fontId="40" fillId="0" borderId="0"/>
    <xf numFmtId="0" fontId="32" fillId="0" borderId="0"/>
    <xf numFmtId="9" fontId="32" fillId="0" borderId="0" applyFont="0" applyFill="0" applyBorder="0" applyAlignment="0" applyProtection="0"/>
    <xf numFmtId="9" fontId="36" fillId="0" borderId="0" applyFont="0" applyFill="0" applyBorder="0" applyAlignment="0" applyProtection="0"/>
    <xf numFmtId="0" fontId="43" fillId="0" borderId="0"/>
    <xf numFmtId="9" fontId="43" fillId="0" borderId="0" applyFont="0" applyFill="0" applyBorder="0" applyAlignment="0" applyProtection="0"/>
    <xf numFmtId="164" fontId="36" fillId="0" borderId="0" applyFont="0" applyFill="0" applyBorder="0" applyAlignment="0" applyProtection="0"/>
    <xf numFmtId="170" fontId="44" fillId="0" borderId="0" applyFont="0" applyFill="0" applyBorder="0" applyAlignment="0" applyProtection="0"/>
    <xf numFmtId="0" fontId="36" fillId="0" borderId="0"/>
    <xf numFmtId="0" fontId="29" fillId="0" borderId="0"/>
    <xf numFmtId="0" fontId="28" fillId="0" borderId="0"/>
    <xf numFmtId="164" fontId="28" fillId="0" borderId="0" applyFont="0" applyFill="0" applyBorder="0" applyAlignment="0" applyProtection="0"/>
    <xf numFmtId="0" fontId="38" fillId="0" borderId="0"/>
    <xf numFmtId="0" fontId="45" fillId="0" borderId="0"/>
    <xf numFmtId="172" fontId="45" fillId="0" borderId="0" applyFont="0" applyFill="0" applyBorder="0" applyAlignment="0" applyProtection="0"/>
    <xf numFmtId="9" fontId="45" fillId="0" borderId="0" applyFont="0" applyFill="0" applyBorder="0" applyAlignment="0" applyProtection="0"/>
    <xf numFmtId="0" fontId="49" fillId="0" borderId="13" applyNumberFormat="0" applyFill="0" applyAlignment="0" applyProtection="0"/>
    <xf numFmtId="0" fontId="51" fillId="6" borderId="0" applyNumberFormat="0" applyBorder="0" applyAlignment="0" applyProtection="0"/>
    <xf numFmtId="0" fontId="48" fillId="5" borderId="12" applyNumberFormat="0" applyAlignment="0" applyProtection="0"/>
    <xf numFmtId="0" fontId="46" fillId="3" borderId="0" applyNumberFormat="0" applyBorder="0" applyAlignment="0" applyProtection="0"/>
    <xf numFmtId="0" fontId="46" fillId="4" borderId="0" applyNumberFormat="0" applyBorder="0" applyAlignment="0" applyProtection="0"/>
    <xf numFmtId="0" fontId="47" fillId="0" borderId="0" applyNumberFormat="0" applyFill="0" applyBorder="0" applyAlignment="0" applyProtection="0"/>
    <xf numFmtId="0" fontId="45" fillId="0" borderId="0" applyNumberFormat="0" applyBorder="0" applyProtection="0"/>
    <xf numFmtId="0" fontId="45" fillId="0" borderId="0" applyNumberFormat="0" applyBorder="0" applyProtection="0"/>
    <xf numFmtId="0" fontId="45" fillId="0" borderId="0" applyNumberFormat="0" applyBorder="0" applyProtection="0"/>
    <xf numFmtId="0" fontId="50" fillId="0" borderId="0" applyNumberFormat="0" applyFill="0" applyBorder="0" applyAlignment="0" applyProtection="0"/>
    <xf numFmtId="0" fontId="52" fillId="0" borderId="0" applyNumberForma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34" fillId="0" borderId="0"/>
    <xf numFmtId="0" fontId="27" fillId="0" borderId="0"/>
    <xf numFmtId="0" fontId="36" fillId="0" borderId="0"/>
    <xf numFmtId="0" fontId="26" fillId="0" borderId="0"/>
    <xf numFmtId="0" fontId="44" fillId="0" borderId="0"/>
    <xf numFmtId="0" fontId="25" fillId="0" borderId="0"/>
    <xf numFmtId="0" fontId="53" fillId="0" borderId="0"/>
    <xf numFmtId="9" fontId="44" fillId="0" borderId="0" applyFont="0" applyFill="0" applyBorder="0" applyAlignment="0" applyProtection="0"/>
    <xf numFmtId="0" fontId="40" fillId="0" borderId="0"/>
    <xf numFmtId="0" fontId="44" fillId="0" borderId="0"/>
    <xf numFmtId="170" fontId="44" fillId="0" borderId="0" applyFont="0" applyFill="0" applyBorder="0" applyAlignment="0" applyProtection="0"/>
    <xf numFmtId="0" fontId="54" fillId="0" borderId="0"/>
    <xf numFmtId="164" fontId="54" fillId="0" borderId="0" applyFont="0" applyFill="0" applyBorder="0" applyAlignment="0" applyProtection="0"/>
    <xf numFmtId="0" fontId="42" fillId="0" borderId="0"/>
    <xf numFmtId="0" fontId="42" fillId="0" borderId="0"/>
    <xf numFmtId="0" fontId="32" fillId="0" borderId="0"/>
    <xf numFmtId="9" fontId="32" fillId="0" borderId="0" applyFont="0" applyFill="0" applyBorder="0" applyAlignment="0" applyProtection="0"/>
    <xf numFmtId="0" fontId="24" fillId="0" borderId="0"/>
    <xf numFmtId="0" fontId="41" fillId="0" borderId="0"/>
    <xf numFmtId="0" fontId="44" fillId="0" borderId="0"/>
    <xf numFmtId="0" fontId="23" fillId="0" borderId="0"/>
    <xf numFmtId="0" fontId="41" fillId="0" borderId="0"/>
    <xf numFmtId="0" fontId="22" fillId="0" borderId="0"/>
    <xf numFmtId="164" fontId="22" fillId="0" borderId="0" applyFont="0" applyFill="0" applyBorder="0" applyAlignment="0" applyProtection="0"/>
    <xf numFmtId="0" fontId="63" fillId="0" borderId="0" applyNumberFormat="0" applyFill="0" applyBorder="0" applyAlignment="0" applyProtection="0"/>
    <xf numFmtId="0" fontId="64" fillId="0" borderId="20" applyNumberFormat="0" applyFill="0" applyAlignment="0" applyProtection="0"/>
    <xf numFmtId="0" fontId="65" fillId="0" borderId="21" applyNumberFormat="0" applyFill="0" applyAlignment="0" applyProtection="0"/>
    <xf numFmtId="0" fontId="66" fillId="0" borderId="22" applyNumberFormat="0" applyFill="0" applyAlignment="0" applyProtection="0"/>
    <xf numFmtId="0" fontId="66" fillId="0" borderId="0" applyNumberFormat="0" applyFill="0" applyBorder="0" applyAlignment="0" applyProtection="0"/>
    <xf numFmtId="0" fontId="67" fillId="13" borderId="0" applyNumberFormat="0" applyBorder="0" applyAlignment="0" applyProtection="0"/>
    <xf numFmtId="0" fontId="68" fillId="14" borderId="0" applyNumberFormat="0" applyBorder="0" applyAlignment="0" applyProtection="0"/>
    <xf numFmtId="0" fontId="69" fillId="15" borderId="0" applyNumberFormat="0" applyBorder="0" applyAlignment="0" applyProtection="0"/>
    <xf numFmtId="0" fontId="70" fillId="16" borderId="23" applyNumberFormat="0" applyAlignment="0" applyProtection="0"/>
    <xf numFmtId="0" fontId="71" fillId="17" borderId="24" applyNumberFormat="0" applyAlignment="0" applyProtection="0"/>
    <xf numFmtId="0" fontId="72" fillId="17" borderId="23" applyNumberFormat="0" applyAlignment="0" applyProtection="0"/>
    <xf numFmtId="0" fontId="73" fillId="0" borderId="25" applyNumberFormat="0" applyFill="0" applyAlignment="0" applyProtection="0"/>
    <xf numFmtId="0" fontId="74" fillId="18" borderId="12"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7" fillId="0" borderId="27" applyNumberFormat="0" applyFill="0" applyAlignment="0" applyProtection="0"/>
    <xf numFmtId="0" fontId="78" fillId="20"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78" fillId="23" borderId="0" applyNumberFormat="0" applyBorder="0" applyAlignment="0" applyProtection="0"/>
    <xf numFmtId="0" fontId="78"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78" fillId="27" borderId="0" applyNumberFormat="0" applyBorder="0" applyAlignment="0" applyProtection="0"/>
    <xf numFmtId="0" fontId="78"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78" fillId="31" borderId="0" applyNumberFormat="0" applyBorder="0" applyAlignment="0" applyProtection="0"/>
    <xf numFmtId="0" fontId="78"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78" fillId="35" borderId="0" applyNumberFormat="0" applyBorder="0" applyAlignment="0" applyProtection="0"/>
    <xf numFmtId="0" fontId="78"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78" fillId="39" borderId="0" applyNumberFormat="0" applyBorder="0" applyAlignment="0" applyProtection="0"/>
    <xf numFmtId="0" fontId="78" fillId="40" borderId="0" applyNumberFormat="0" applyBorder="0" applyAlignment="0" applyProtection="0"/>
    <xf numFmtId="0" fontId="19" fillId="41" borderId="0" applyNumberFormat="0" applyBorder="0" applyAlignment="0" applyProtection="0"/>
    <xf numFmtId="0" fontId="19" fillId="42" borderId="0" applyNumberFormat="0" applyBorder="0" applyAlignment="0" applyProtection="0"/>
    <xf numFmtId="0" fontId="78" fillId="43" borderId="0" applyNumberFormat="0" applyBorder="0" applyAlignment="0" applyProtection="0"/>
    <xf numFmtId="0" fontId="19" fillId="0" borderId="0"/>
    <xf numFmtId="0" fontId="19" fillId="19" borderId="26" applyNumberFormat="0" applyFont="0" applyAlignment="0" applyProtection="0"/>
    <xf numFmtId="0" fontId="18" fillId="0" borderId="0"/>
    <xf numFmtId="0" fontId="21" fillId="0" borderId="0"/>
    <xf numFmtId="0" fontId="17" fillId="0" borderId="0"/>
    <xf numFmtId="9" fontId="17" fillId="0" borderId="0" applyFont="0" applyFill="0" applyBorder="0" applyAlignment="0" applyProtection="0"/>
    <xf numFmtId="0" fontId="17" fillId="0" borderId="0"/>
    <xf numFmtId="0" fontId="16" fillId="0" borderId="0"/>
    <xf numFmtId="0" fontId="16" fillId="0" borderId="0"/>
    <xf numFmtId="0" fontId="15" fillId="0" borderId="0"/>
    <xf numFmtId="9" fontId="15" fillId="0" borderId="0" applyFont="0" applyFill="0" applyBorder="0" applyAlignment="0" applyProtection="0"/>
    <xf numFmtId="0" fontId="20" fillId="0" borderId="0"/>
    <xf numFmtId="0" fontId="38" fillId="0" borderId="0">
      <alignment vertical="center"/>
    </xf>
    <xf numFmtId="170" fontId="38" fillId="0" borderId="0" applyFont="0" applyFill="0" applyBorder="0" applyAlignment="0" applyProtection="0"/>
    <xf numFmtId="0" fontId="91" fillId="0" borderId="0"/>
    <xf numFmtId="9" fontId="38" fillId="0" borderId="0" applyFont="0" applyFill="0" applyBorder="0" applyAlignment="0" applyProtection="0"/>
    <xf numFmtId="0" fontId="38" fillId="0" borderId="0">
      <alignment vertical="center"/>
    </xf>
    <xf numFmtId="0" fontId="38" fillId="0" borderId="0">
      <alignment vertical="center"/>
    </xf>
    <xf numFmtId="0" fontId="39" fillId="0" borderId="0"/>
    <xf numFmtId="0" fontId="34" fillId="0" borderId="0"/>
    <xf numFmtId="4" fontId="92" fillId="45" borderId="28" applyNumberFormat="0" applyProtection="0">
      <alignment vertical="center"/>
    </xf>
    <xf numFmtId="0" fontId="39" fillId="0" borderId="0"/>
    <xf numFmtId="0" fontId="93" fillId="0" borderId="0" applyNumberFormat="0" applyFill="0" applyBorder="0" applyAlignment="0" applyProtection="0">
      <alignment vertical="top"/>
      <protection locked="0"/>
    </xf>
    <xf numFmtId="0" fontId="38" fillId="0" borderId="0">
      <alignment vertical="center"/>
    </xf>
    <xf numFmtId="0" fontId="38" fillId="0" borderId="0">
      <alignment vertical="center"/>
    </xf>
    <xf numFmtId="0" fontId="38" fillId="0" borderId="0">
      <alignment vertical="center"/>
    </xf>
    <xf numFmtId="0" fontId="39" fillId="0" borderId="0"/>
    <xf numFmtId="0" fontId="39" fillId="0" borderId="0"/>
    <xf numFmtId="0" fontId="39" fillId="0" borderId="0"/>
    <xf numFmtId="0" fontId="55" fillId="0" borderId="0"/>
    <xf numFmtId="0" fontId="38" fillId="0" borderId="0">
      <alignment vertical="center"/>
    </xf>
    <xf numFmtId="0" fontId="39" fillId="0" borderId="0"/>
    <xf numFmtId="0" fontId="34" fillId="0" borderId="0"/>
    <xf numFmtId="9" fontId="34" fillId="0" borderId="0" applyFont="0" applyFill="0" applyBorder="0" applyAlignment="0" applyProtection="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9" fontId="38" fillId="0" borderId="0" applyFont="0" applyFill="0" applyBorder="0" applyAlignment="0" applyProtection="0"/>
    <xf numFmtId="0" fontId="39" fillId="0" borderId="0"/>
    <xf numFmtId="0" fontId="39" fillId="0" borderId="0"/>
    <xf numFmtId="0" fontId="39" fillId="0" borderId="0"/>
    <xf numFmtId="0" fontId="14" fillId="0" borderId="0"/>
    <xf numFmtId="9" fontId="1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0" fontId="38" fillId="0" borderId="0">
      <alignment vertical="center"/>
    </xf>
    <xf numFmtId="0" fontId="39" fillId="0" borderId="0"/>
    <xf numFmtId="0" fontId="39" fillId="0" borderId="0"/>
    <xf numFmtId="0" fontId="38" fillId="0" borderId="0">
      <alignment vertical="center"/>
    </xf>
    <xf numFmtId="9" fontId="38" fillId="0" borderId="0" applyFont="0" applyFill="0" applyBorder="0" applyAlignment="0" applyProtection="0"/>
    <xf numFmtId="0" fontId="38" fillId="0" borderId="0">
      <alignment vertical="center"/>
    </xf>
    <xf numFmtId="0" fontId="38" fillId="0" borderId="0">
      <alignment vertical="center"/>
    </xf>
    <xf numFmtId="0" fontId="39" fillId="0" borderId="0"/>
    <xf numFmtId="0" fontId="39" fillId="0" borderId="0"/>
    <xf numFmtId="0" fontId="39" fillId="0" borderId="0"/>
    <xf numFmtId="0" fontId="38" fillId="0" borderId="0">
      <alignment vertical="center"/>
    </xf>
    <xf numFmtId="0" fontId="39" fillId="0" borderId="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9" fillId="0" borderId="0" applyFont="0" applyFill="0" applyBorder="0" applyAlignment="0" applyProtection="0"/>
    <xf numFmtId="0" fontId="90" fillId="0" borderId="0"/>
    <xf numFmtId="9" fontId="90" fillId="0" borderId="0" applyFont="0" applyFill="0" applyBorder="0" applyAlignment="0" applyProtection="0"/>
    <xf numFmtId="0" fontId="90" fillId="0" borderId="0"/>
    <xf numFmtId="0" fontId="94" fillId="0" borderId="0"/>
    <xf numFmtId="0" fontId="39" fillId="0" borderId="0"/>
    <xf numFmtId="0" fontId="38" fillId="0" borderId="0">
      <alignment vertical="center"/>
    </xf>
    <xf numFmtId="0" fontId="38" fillId="0" borderId="0">
      <alignment vertical="center"/>
    </xf>
    <xf numFmtId="0" fontId="38" fillId="0" borderId="0">
      <alignment vertical="center"/>
    </xf>
    <xf numFmtId="0" fontId="39" fillId="0" borderId="0"/>
    <xf numFmtId="0" fontId="34" fillId="0" borderId="0"/>
    <xf numFmtId="0" fontId="9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4" fillId="0" borderId="0"/>
    <xf numFmtId="9" fontId="34" fillId="0" borderId="0" applyFont="0" applyFill="0" applyBorder="0" applyAlignment="0" applyProtection="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4"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90" fillId="0" borderId="0"/>
    <xf numFmtId="9" fontId="90"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90" fillId="0" borderId="0"/>
    <xf numFmtId="9" fontId="90"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90" fillId="0" borderId="0"/>
    <xf numFmtId="9" fontId="90" fillId="0" borderId="0" applyFont="0" applyFill="0" applyBorder="0" applyAlignment="0" applyProtection="0"/>
    <xf numFmtId="0" fontId="39" fillId="0" borderId="0"/>
    <xf numFmtId="0" fontId="38" fillId="0" borderId="0" applyFont="0" applyFill="0" applyBorder="0" applyAlignment="0" applyProtection="0"/>
    <xf numFmtId="0" fontId="14"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8" fillId="0" borderId="0">
      <alignment vertical="center"/>
    </xf>
    <xf numFmtId="0" fontId="38" fillId="0" borderId="0">
      <alignment vertical="center"/>
    </xf>
    <xf numFmtId="0" fontId="38" fillId="0" borderId="0">
      <alignment vertical="center"/>
    </xf>
    <xf numFmtId="0" fontId="39" fillId="0" borderId="0"/>
    <xf numFmtId="0" fontId="34"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4" fillId="0" borderId="0"/>
    <xf numFmtId="9" fontId="34" fillId="0" borderId="0" applyFont="0" applyFill="0" applyBorder="0" applyAlignment="0" applyProtection="0"/>
    <xf numFmtId="0" fontId="39" fillId="0" borderId="0"/>
    <xf numFmtId="0" fontId="39" fillId="0" borderId="0"/>
    <xf numFmtId="0" fontId="39" fillId="0" borderId="0"/>
    <xf numFmtId="0" fontId="3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95"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pplyNumberFormat="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14" fillId="0" borderId="0"/>
    <xf numFmtId="0" fontId="90" fillId="0" borderId="0"/>
    <xf numFmtId="9" fontId="90" fillId="0" borderId="0" applyFont="0" applyFill="0" applyBorder="0" applyAlignment="0" applyProtection="0"/>
    <xf numFmtId="0" fontId="34" fillId="0" borderId="0"/>
    <xf numFmtId="0" fontId="39" fillId="0" borderId="0"/>
    <xf numFmtId="0" fontId="39" fillId="0" borderId="0"/>
    <xf numFmtId="0" fontId="39" fillId="0" borderId="0"/>
    <xf numFmtId="0" fontId="39" fillId="0" borderId="0"/>
    <xf numFmtId="0" fontId="34" fillId="0" borderId="0"/>
    <xf numFmtId="9" fontId="34" fillId="0" borderId="0" applyFont="0" applyFill="0" applyBorder="0" applyAlignment="0" applyProtection="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4" fillId="0" borderId="0"/>
    <xf numFmtId="0" fontId="34" fillId="0" borderId="0"/>
    <xf numFmtId="0" fontId="34"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90"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4" fillId="0" borderId="0"/>
    <xf numFmtId="0" fontId="39" fillId="0" borderId="0"/>
    <xf numFmtId="0" fontId="39" fillId="0" borderId="0"/>
    <xf numFmtId="0" fontId="34" fillId="0" borderId="0"/>
    <xf numFmtId="0" fontId="39" fillId="0" borderId="0"/>
    <xf numFmtId="0" fontId="34" fillId="0" borderId="0"/>
    <xf numFmtId="0" fontId="34"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9" fontId="34"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4" fillId="0" borderId="0"/>
    <xf numFmtId="0" fontId="39" fillId="0" borderId="0"/>
    <xf numFmtId="0" fontId="39" fillId="0" borderId="0"/>
    <xf numFmtId="0" fontId="39" fillId="0" borderId="0"/>
    <xf numFmtId="0" fontId="39" fillId="0" borderId="0"/>
    <xf numFmtId="0" fontId="34" fillId="0" borderId="0"/>
    <xf numFmtId="0" fontId="39" fillId="0" borderId="0"/>
    <xf numFmtId="9" fontId="34" fillId="0" borderId="0" applyFont="0" applyFill="0" applyBorder="0" applyAlignment="0" applyProtection="0"/>
    <xf numFmtId="0" fontId="39" fillId="0" borderId="0"/>
    <xf numFmtId="0" fontId="39" fillId="0" borderId="0"/>
    <xf numFmtId="9" fontId="38" fillId="0" borderId="0" applyFont="0" applyFill="0" applyBorder="0" applyAlignment="0" applyProtection="0"/>
    <xf numFmtId="0" fontId="38" fillId="0" borderId="0">
      <alignment vertical="center"/>
    </xf>
    <xf numFmtId="0" fontId="39" fillId="0" borderId="0"/>
    <xf numFmtId="0" fontId="39" fillId="0" borderId="0"/>
    <xf numFmtId="0" fontId="38" fillId="0" borderId="0">
      <alignment vertical="center"/>
    </xf>
    <xf numFmtId="0" fontId="38" fillId="0" borderId="0">
      <alignment vertical="center"/>
    </xf>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8" fillId="0" borderId="0">
      <alignment vertical="center"/>
    </xf>
    <xf numFmtId="0" fontId="39" fillId="0" borderId="0"/>
    <xf numFmtId="170"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0" fontId="39" fillId="0" borderId="0"/>
    <xf numFmtId="0" fontId="39" fillId="0" borderId="0"/>
    <xf numFmtId="0" fontId="38" fillId="0" borderId="0">
      <alignment vertical="center"/>
    </xf>
    <xf numFmtId="0" fontId="38" fillId="0" borderId="0">
      <alignment vertical="center"/>
    </xf>
    <xf numFmtId="0" fontId="39" fillId="0" borderId="0"/>
    <xf numFmtId="9" fontId="38" fillId="0" borderId="0" applyFont="0" applyFill="0" applyBorder="0" applyAlignment="0" applyProtection="0"/>
    <xf numFmtId="0" fontId="39" fillId="0" borderId="0"/>
    <xf numFmtId="0" fontId="39" fillId="0" borderId="0"/>
    <xf numFmtId="0" fontId="38" fillId="0" borderId="0">
      <alignment vertical="center"/>
    </xf>
    <xf numFmtId="170" fontId="38" fillId="0" borderId="0" applyFont="0" applyFill="0" applyBorder="0" applyAlignment="0" applyProtection="0"/>
    <xf numFmtId="0" fontId="38" fillId="0" borderId="0">
      <alignment vertical="center"/>
    </xf>
    <xf numFmtId="0" fontId="39" fillId="0" borderId="0"/>
    <xf numFmtId="0" fontId="39" fillId="0" borderId="0"/>
    <xf numFmtId="0" fontId="39" fillId="0" borderId="0"/>
    <xf numFmtId="0" fontId="38" fillId="0" borderId="0">
      <alignment vertical="center"/>
    </xf>
    <xf numFmtId="9" fontId="38" fillId="0" borderId="0" applyFont="0" applyFill="0" applyBorder="0" applyAlignment="0" applyProtection="0"/>
    <xf numFmtId="0" fontId="38" fillId="0" borderId="0">
      <alignment vertical="center"/>
    </xf>
    <xf numFmtId="9" fontId="38" fillId="0" borderId="0" applyFont="0" applyFill="0" applyBorder="0" applyAlignment="0" applyProtection="0"/>
    <xf numFmtId="0" fontId="39" fillId="0" borderId="0"/>
    <xf numFmtId="170" fontId="38" fillId="0" borderId="0" applyFont="0" applyFill="0" applyBorder="0" applyAlignment="0" applyProtection="0"/>
    <xf numFmtId="0" fontId="38" fillId="0" borderId="0">
      <alignment vertical="center"/>
    </xf>
    <xf numFmtId="0" fontId="39" fillId="0" borderId="0"/>
    <xf numFmtId="9" fontId="38" fillId="0" borderId="0" applyFont="0" applyFill="0" applyBorder="0" applyAlignment="0" applyProtection="0"/>
    <xf numFmtId="0" fontId="38" fillId="0" borderId="0">
      <alignment vertical="center"/>
    </xf>
    <xf numFmtId="0" fontId="39" fillId="0" borderId="0"/>
    <xf numFmtId="0" fontId="38" fillId="0" borderId="0">
      <alignment vertical="center"/>
    </xf>
    <xf numFmtId="0" fontId="39" fillId="0" borderId="0"/>
    <xf numFmtId="170"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9" fillId="0" borderId="0"/>
    <xf numFmtId="9"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0" fontId="39" fillId="0" borderId="0"/>
    <xf numFmtId="0" fontId="39" fillId="0" borderId="0"/>
    <xf numFmtId="0" fontId="39" fillId="0" borderId="0"/>
    <xf numFmtId="0" fontId="38" fillId="0" borderId="0">
      <alignment vertical="center"/>
    </xf>
    <xf numFmtId="0" fontId="38" fillId="0" borderId="0">
      <alignment vertical="center"/>
    </xf>
    <xf numFmtId="170" fontId="38" fillId="0" borderId="0" applyFont="0" applyFill="0" applyBorder="0" applyAlignment="0" applyProtection="0"/>
    <xf numFmtId="9" fontId="38" fillId="0" borderId="0" applyFont="0" applyFill="0" applyBorder="0" applyAlignment="0" applyProtection="0"/>
    <xf numFmtId="0" fontId="39" fillId="0" borderId="0"/>
    <xf numFmtId="0" fontId="39" fillId="0" borderId="0"/>
    <xf numFmtId="170"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0" fontId="39" fillId="0" borderId="0"/>
    <xf numFmtId="0" fontId="39" fillId="0" borderId="0"/>
    <xf numFmtId="0" fontId="38" fillId="0" borderId="0">
      <alignment vertical="center"/>
    </xf>
    <xf numFmtId="9" fontId="38" fillId="0" borderId="0" applyFont="0" applyFill="0" applyBorder="0" applyAlignment="0" applyProtection="0"/>
    <xf numFmtId="0" fontId="39" fillId="0" borderId="0"/>
    <xf numFmtId="0" fontId="39" fillId="0" borderId="0"/>
    <xf numFmtId="0" fontId="38" fillId="0" borderId="0">
      <alignment vertical="center"/>
    </xf>
    <xf numFmtId="170" fontId="38" fillId="0" borderId="0" applyFont="0" applyFill="0" applyBorder="0" applyAlignment="0" applyProtection="0"/>
    <xf numFmtId="0" fontId="38" fillId="0" borderId="0">
      <alignment vertical="center"/>
    </xf>
    <xf numFmtId="0" fontId="39" fillId="0" borderId="0"/>
    <xf numFmtId="0" fontId="39" fillId="0" borderId="0"/>
    <xf numFmtId="0" fontId="38" fillId="0" borderId="0">
      <alignment vertical="center"/>
    </xf>
    <xf numFmtId="0" fontId="38" fillId="0" borderId="0">
      <alignment vertical="center"/>
    </xf>
    <xf numFmtId="0" fontId="38" fillId="0" borderId="0">
      <alignment vertical="center"/>
    </xf>
    <xf numFmtId="0" fontId="39" fillId="0" borderId="0"/>
    <xf numFmtId="0" fontId="39" fillId="0" borderId="0"/>
    <xf numFmtId="9" fontId="38" fillId="0" borderId="0" applyFont="0" applyFill="0" applyBorder="0" applyAlignment="0" applyProtection="0"/>
    <xf numFmtId="170" fontId="38" fillId="0" borderId="0" applyFont="0" applyFill="0" applyBorder="0" applyAlignment="0" applyProtection="0"/>
    <xf numFmtId="170" fontId="38" fillId="0" borderId="0" applyFont="0" applyFill="0" applyBorder="0" applyAlignment="0" applyProtection="0"/>
    <xf numFmtId="0" fontId="39" fillId="0" borderId="0"/>
    <xf numFmtId="0" fontId="39" fillId="0" borderId="0"/>
    <xf numFmtId="0" fontId="39" fillId="0" borderId="0"/>
    <xf numFmtId="0" fontId="39" fillId="0" borderId="0"/>
    <xf numFmtId="9" fontId="38" fillId="0" borderId="0" applyFont="0" applyFill="0" applyBorder="0" applyAlignment="0" applyProtection="0"/>
    <xf numFmtId="0" fontId="39" fillId="0" borderId="0"/>
    <xf numFmtId="0" fontId="39" fillId="0" borderId="0"/>
    <xf numFmtId="0" fontId="38" fillId="0" borderId="0">
      <alignment vertical="center"/>
    </xf>
    <xf numFmtId="0" fontId="39" fillId="0" borderId="0"/>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8" fillId="0" borderId="0">
      <alignment vertical="center"/>
    </xf>
    <xf numFmtId="0" fontId="38" fillId="0" borderId="0">
      <alignment vertical="center"/>
    </xf>
    <xf numFmtId="9" fontId="38" fillId="0" borderId="0" applyFont="0" applyFill="0" applyBorder="0" applyAlignment="0" applyProtection="0"/>
    <xf numFmtId="0" fontId="39" fillId="0" borderId="0"/>
    <xf numFmtId="0" fontId="39" fillId="0" borderId="0"/>
    <xf numFmtId="0" fontId="39" fillId="0" borderId="0"/>
    <xf numFmtId="0" fontId="39" fillId="0" borderId="0"/>
    <xf numFmtId="0" fontId="38" fillId="0" borderId="0">
      <alignment vertical="center"/>
    </xf>
    <xf numFmtId="0" fontId="3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xf numFmtId="0" fontId="38" fillId="0" borderId="0">
      <alignment vertical="center"/>
    </xf>
    <xf numFmtId="0" fontId="38" fillId="0" borderId="0" applyNumberFormat="0" applyFont="0" applyFill="0" applyBorder="0" applyAlignment="0" applyProtection="0"/>
    <xf numFmtId="0" fontId="14" fillId="0" borderId="0"/>
    <xf numFmtId="0" fontId="38" fillId="0" borderId="0">
      <alignment vertical="center"/>
    </xf>
    <xf numFmtId="9" fontId="95" fillId="0" borderId="0" applyFont="0" applyFill="0" applyBorder="0" applyAlignment="0" applyProtection="0"/>
    <xf numFmtId="0" fontId="39"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39"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14" fillId="0" borderId="0"/>
    <xf numFmtId="0" fontId="14" fillId="0" borderId="0"/>
    <xf numFmtId="0" fontId="38" fillId="0" borderId="0" applyNumberFormat="0" applyFont="0" applyFill="0" applyBorder="0" applyAlignment="0" applyProtection="0"/>
    <xf numFmtId="9" fontId="95" fillId="0" borderId="0" applyFont="0" applyFill="0" applyBorder="0" applyAlignment="0" applyProtection="0"/>
    <xf numFmtId="0" fontId="34" fillId="0" borderId="0"/>
    <xf numFmtId="0" fontId="38" fillId="0" borderId="0"/>
    <xf numFmtId="0" fontId="96" fillId="0" borderId="0" applyNumberFormat="0" applyFill="0" applyBorder="0" applyAlignment="0" applyProtection="0"/>
    <xf numFmtId="0" fontId="97" fillId="0" borderId="20" applyNumberFormat="0" applyFill="0" applyAlignment="0" applyProtection="0"/>
    <xf numFmtId="0" fontId="98" fillId="0" borderId="21" applyNumberFormat="0" applyFill="0" applyAlignment="0" applyProtection="0"/>
    <xf numFmtId="0" fontId="99" fillId="0" borderId="22" applyNumberFormat="0" applyFill="0" applyAlignment="0" applyProtection="0"/>
    <xf numFmtId="0" fontId="99" fillId="0" borderId="0" applyNumberFormat="0" applyFill="0" applyBorder="0" applyAlignment="0" applyProtection="0"/>
    <xf numFmtId="0" fontId="100" fillId="13" borderId="0" applyNumberFormat="0" applyBorder="0" applyAlignment="0" applyProtection="0"/>
    <xf numFmtId="0" fontId="101" fillId="14" borderId="0" applyNumberFormat="0" applyBorder="0" applyAlignment="0" applyProtection="0"/>
    <xf numFmtId="0" fontId="102" fillId="15" borderId="0" applyNumberFormat="0" applyBorder="0" applyAlignment="0" applyProtection="0"/>
    <xf numFmtId="0" fontId="103" fillId="16" borderId="23" applyNumberFormat="0" applyAlignment="0" applyProtection="0"/>
    <xf numFmtId="0" fontId="104" fillId="17" borderId="24" applyNumberFormat="0" applyAlignment="0" applyProtection="0"/>
    <xf numFmtId="0" fontId="105" fillId="17" borderId="23" applyNumberFormat="0" applyAlignment="0" applyProtection="0"/>
    <xf numFmtId="0" fontId="106" fillId="0" borderId="25" applyNumberFormat="0" applyFill="0" applyAlignment="0" applyProtection="0"/>
    <xf numFmtId="0" fontId="107" fillId="18" borderId="12" applyNumberFormat="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10" fillId="0" borderId="27" applyNumberFormat="0" applyFill="0" applyAlignment="0" applyProtection="0"/>
    <xf numFmtId="0" fontId="111"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111" fillId="27" borderId="0" applyNumberFormat="0" applyBorder="0" applyAlignment="0" applyProtection="0"/>
    <xf numFmtId="0" fontId="111"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111" fillId="31" borderId="0" applyNumberFormat="0" applyBorder="0" applyAlignment="0" applyProtection="0"/>
    <xf numFmtId="0" fontId="111" fillId="3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111" fillId="35" borderId="0" applyNumberFormat="0" applyBorder="0" applyAlignment="0" applyProtection="0"/>
    <xf numFmtId="0" fontId="111"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111" fillId="39" borderId="0" applyNumberFormat="0" applyBorder="0" applyAlignment="0" applyProtection="0"/>
    <xf numFmtId="0" fontId="111"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111" fillId="43" borderId="0" applyNumberFormat="0" applyBorder="0" applyAlignment="0" applyProtection="0"/>
    <xf numFmtId="0" fontId="34" fillId="19" borderId="26" applyNumberFormat="0" applyFont="0" applyAlignment="0" applyProtection="0"/>
    <xf numFmtId="0" fontId="34" fillId="19" borderId="26" applyNumberFormat="0" applyFont="0" applyAlignment="0" applyProtection="0"/>
    <xf numFmtId="0" fontId="34" fillId="19" borderId="26" applyNumberFormat="0" applyFont="0" applyAlignment="0" applyProtection="0"/>
    <xf numFmtId="0" fontId="34" fillId="19" borderId="26" applyNumberFormat="0" applyFont="0" applyAlignment="0" applyProtection="0"/>
    <xf numFmtId="0" fontId="34" fillId="19" borderId="26" applyNumberFormat="0" applyFont="0" applyAlignment="0" applyProtection="0"/>
    <xf numFmtId="0" fontId="34" fillId="19" borderId="26" applyNumberFormat="0" applyFont="0" applyAlignment="0" applyProtection="0"/>
    <xf numFmtId="0" fontId="34" fillId="0" borderId="0"/>
    <xf numFmtId="0" fontId="3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40" fillId="0" borderId="0"/>
    <xf numFmtId="0" fontId="40" fillId="0" borderId="0"/>
    <xf numFmtId="0" fontId="90" fillId="0" borderId="0"/>
    <xf numFmtId="9" fontId="90" fillId="0" borderId="0" applyFont="0" applyFill="0" applyBorder="0" applyAlignment="0" applyProtection="0"/>
    <xf numFmtId="0" fontId="38" fillId="0" borderId="0">
      <alignment vertical="center"/>
    </xf>
    <xf numFmtId="9" fontId="38" fillId="0" borderId="0" applyFont="0" applyFill="0" applyBorder="0" applyAlignment="0" applyProtection="0"/>
    <xf numFmtId="9" fontId="38" fillId="0" borderId="0" applyFont="0" applyFill="0" applyBorder="0" applyAlignment="0" applyProtection="0"/>
    <xf numFmtId="0" fontId="38" fillId="0" borderId="0">
      <alignment vertical="center"/>
    </xf>
    <xf numFmtId="9" fontId="38" fillId="0" borderId="0" applyFont="0" applyFill="0" applyBorder="0" applyAlignment="0" applyProtection="0"/>
    <xf numFmtId="0" fontId="113" fillId="58" borderId="0" applyNumberFormat="0" applyBorder="0" applyAlignment="0" applyProtection="0"/>
    <xf numFmtId="0" fontId="112" fillId="52" borderId="0" applyNumberFormat="0" applyBorder="0" applyAlignment="0" applyProtection="0"/>
    <xf numFmtId="0" fontId="113" fillId="54" borderId="0" applyNumberFormat="0" applyBorder="0" applyAlignment="0" applyProtection="0"/>
    <xf numFmtId="0" fontId="38" fillId="0" borderId="0"/>
    <xf numFmtId="0" fontId="118" fillId="48" borderId="0" applyNumberFormat="0" applyBorder="0" applyAlignment="0" applyProtection="0"/>
    <xf numFmtId="0" fontId="38" fillId="0" borderId="0"/>
    <xf numFmtId="0" fontId="112" fillId="66" borderId="35" applyNumberFormat="0" applyFont="0" applyAlignment="0" applyProtection="0"/>
    <xf numFmtId="0" fontId="38" fillId="0" borderId="0"/>
    <xf numFmtId="0" fontId="127" fillId="0" borderId="37" applyNumberFormat="0" applyFill="0" applyAlignment="0" applyProtection="0"/>
    <xf numFmtId="0" fontId="38" fillId="0" borderId="0"/>
    <xf numFmtId="0" fontId="38" fillId="0" borderId="0"/>
    <xf numFmtId="0" fontId="38" fillId="0" borderId="0"/>
    <xf numFmtId="0" fontId="116" fillId="65" borderId="30" applyNumberFormat="0" applyAlignment="0" applyProtection="0"/>
    <xf numFmtId="0" fontId="40" fillId="0" borderId="0"/>
    <xf numFmtId="0" fontId="38" fillId="0" borderId="0"/>
    <xf numFmtId="9" fontId="38" fillId="0" borderId="0" applyFont="0" applyFill="0" applyBorder="0" applyAlignment="0" applyProtection="0"/>
    <xf numFmtId="0" fontId="113" fillId="57" borderId="0" applyNumberFormat="0" applyBorder="0" applyAlignment="0" applyProtection="0"/>
    <xf numFmtId="0" fontId="112" fillId="48" borderId="0" applyNumberFormat="0" applyBorder="0" applyAlignment="0" applyProtection="0"/>
    <xf numFmtId="0" fontId="113" fillId="62" borderId="0" applyNumberFormat="0" applyBorder="0" applyAlignment="0" applyProtection="0"/>
    <xf numFmtId="0" fontId="38" fillId="0" borderId="0"/>
    <xf numFmtId="0" fontId="38" fillId="0" borderId="0"/>
    <xf numFmtId="0" fontId="112" fillId="52" borderId="0" applyNumberFormat="0" applyBorder="0" applyAlignment="0" applyProtection="0"/>
    <xf numFmtId="0" fontId="38" fillId="0" borderId="0"/>
    <xf numFmtId="0" fontId="122" fillId="51" borderId="29" applyNumberFormat="0" applyAlignment="0" applyProtection="0"/>
    <xf numFmtId="0" fontId="38" fillId="0" borderId="0"/>
    <xf numFmtId="0" fontId="112" fillId="54" borderId="0" applyNumberFormat="0" applyBorder="0" applyAlignment="0" applyProtection="0"/>
    <xf numFmtId="0" fontId="38" fillId="0" borderId="0"/>
    <xf numFmtId="0" fontId="123" fillId="0" borderId="34" applyNumberFormat="0" applyFill="0" applyAlignment="0" applyProtection="0"/>
    <xf numFmtId="0" fontId="38" fillId="0" borderId="0"/>
    <xf numFmtId="0" fontId="38" fillId="0" borderId="0"/>
    <xf numFmtId="0" fontId="38" fillId="0" borderId="0"/>
    <xf numFmtId="0" fontId="112" fillId="49" borderId="0" applyNumberFormat="0" applyBorder="0" applyAlignment="0" applyProtection="0"/>
    <xf numFmtId="0" fontId="112" fillId="47" borderId="0" applyNumberFormat="0" applyBorder="0" applyAlignment="0" applyProtection="0"/>
    <xf numFmtId="0" fontId="125" fillId="64" borderId="36" applyNumberFormat="0" applyAlignment="0" applyProtection="0"/>
    <xf numFmtId="0" fontId="121" fillId="0" borderId="33" applyNumberFormat="0" applyFill="0" applyAlignment="0" applyProtection="0"/>
    <xf numFmtId="0" fontId="112" fillId="55" borderId="0" applyNumberFormat="0" applyBorder="0" applyAlignment="0" applyProtection="0"/>
    <xf numFmtId="0" fontId="119" fillId="0" borderId="31" applyNumberFormat="0" applyFill="0" applyAlignment="0" applyProtection="0"/>
    <xf numFmtId="0" fontId="112" fillId="53" borderId="0" applyNumberFormat="0" applyBorder="0" applyAlignment="0" applyProtection="0"/>
    <xf numFmtId="0" fontId="38" fillId="0" borderId="0"/>
    <xf numFmtId="0" fontId="113" fillId="60" borderId="0" applyNumberFormat="0" applyBorder="0" applyAlignment="0" applyProtection="0"/>
    <xf numFmtId="0" fontId="115" fillId="64" borderId="29" applyNumberFormat="0" applyAlignment="0" applyProtection="0"/>
    <xf numFmtId="0" fontId="112" fillId="50" borderId="0" applyNumberFormat="0" applyBorder="0" applyAlignment="0" applyProtection="0"/>
    <xf numFmtId="0" fontId="120" fillId="0" borderId="32" applyNumberFormat="0" applyFill="0" applyAlignment="0" applyProtection="0"/>
    <xf numFmtId="0" fontId="121" fillId="0" borderId="0" applyNumberFormat="0" applyFill="0" applyBorder="0" applyAlignment="0" applyProtection="0"/>
    <xf numFmtId="0" fontId="113" fillId="58" borderId="0" applyNumberFormat="0" applyBorder="0" applyAlignment="0" applyProtection="0"/>
    <xf numFmtId="0" fontId="113" fillId="53" borderId="0" applyNumberFormat="0" applyBorder="0" applyAlignment="0" applyProtection="0"/>
    <xf numFmtId="0" fontId="38" fillId="0" borderId="0"/>
    <xf numFmtId="0" fontId="38" fillId="0" borderId="0"/>
    <xf numFmtId="0" fontId="38" fillId="0" borderId="0"/>
    <xf numFmtId="9" fontId="38" fillId="0" borderId="0" applyFont="0" applyFill="0" applyBorder="0" applyAlignment="0" applyProtection="0"/>
    <xf numFmtId="9" fontId="38" fillId="0" borderId="0" applyFont="0" applyFill="0" applyBorder="0" applyAlignment="0" applyProtection="0"/>
    <xf numFmtId="0" fontId="38" fillId="0" borderId="0"/>
    <xf numFmtId="0" fontId="126" fillId="0" borderId="0" applyNumberFormat="0" applyFill="0" applyBorder="0" applyAlignment="0" applyProtection="0"/>
    <xf numFmtId="0" fontId="113" fillId="63" borderId="0" applyNumberFormat="0" applyBorder="0" applyAlignment="0" applyProtection="0"/>
    <xf numFmtId="0" fontId="38" fillId="0" borderId="0"/>
    <xf numFmtId="0" fontId="112" fillId="49" borderId="0" applyNumberFormat="0" applyBorder="0" applyAlignment="0" applyProtection="0"/>
    <xf numFmtId="0" fontId="38" fillId="0" borderId="0"/>
    <xf numFmtId="9" fontId="38" fillId="0" borderId="0" applyFont="0" applyFill="0" applyBorder="0" applyAlignment="0" applyProtection="0"/>
    <xf numFmtId="0" fontId="113" fillId="61" borderId="0" applyNumberFormat="0" applyBorder="0" applyAlignment="0" applyProtection="0"/>
    <xf numFmtId="0" fontId="117" fillId="0" borderId="0" applyNumberForma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4" fillId="47" borderId="0" applyNumberFormat="0" applyBorder="0" applyAlignment="0" applyProtection="0"/>
    <xf numFmtId="0" fontId="113" fillId="59" borderId="0" applyNumberFormat="0" applyBorder="0" applyAlignment="0" applyProtection="0"/>
    <xf numFmtId="0" fontId="113" fillId="56" borderId="0" applyNumberFormat="0" applyBorder="0" applyAlignment="0" applyProtection="0"/>
    <xf numFmtId="9" fontId="38" fillId="0" borderId="0" applyFont="0" applyFill="0" applyBorder="0" applyAlignment="0" applyProtection="0"/>
    <xf numFmtId="0" fontId="124" fillId="45" borderId="0" applyNumberFormat="0" applyBorder="0" applyAlignment="0" applyProtection="0"/>
    <xf numFmtId="0" fontId="112" fillId="46" borderId="0" applyNumberFormat="0" applyBorder="0" applyAlignment="0" applyProtection="0"/>
    <xf numFmtId="0" fontId="38" fillId="0" borderId="0"/>
    <xf numFmtId="0" fontId="20" fillId="0" borderId="0"/>
    <xf numFmtId="175" fontId="38" fillId="0" borderId="0" applyFill="0" applyBorder="0" applyAlignment="0" applyProtection="0"/>
    <xf numFmtId="0" fontId="90" fillId="0" borderId="0"/>
    <xf numFmtId="0" fontId="38" fillId="0" borderId="0">
      <alignment vertical="center"/>
    </xf>
    <xf numFmtId="170" fontId="38"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90" fillId="0" borderId="0"/>
    <xf numFmtId="9" fontId="90" fillId="0" borderId="0" applyFont="0" applyFill="0" applyBorder="0" applyAlignment="0" applyProtection="0"/>
    <xf numFmtId="0" fontId="90" fillId="0" borderId="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90" fillId="0" borderId="0"/>
    <xf numFmtId="9" fontId="90"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90" fillId="0" borderId="0"/>
    <xf numFmtId="9" fontId="90" fillId="0" borderId="0" applyFont="0" applyFill="0" applyBorder="0" applyAlignment="0" applyProtection="0"/>
    <xf numFmtId="0" fontId="90" fillId="0" borderId="0"/>
    <xf numFmtId="9" fontId="90"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90" fillId="0" borderId="0"/>
    <xf numFmtId="9" fontId="90"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9" fontId="90" fillId="0" borderId="0" applyFont="0" applyFill="0" applyBorder="0" applyAlignment="0" applyProtection="0"/>
    <xf numFmtId="0" fontId="34" fillId="0" borderId="0"/>
    <xf numFmtId="0" fontId="34" fillId="0" borderId="0"/>
    <xf numFmtId="0" fontId="34" fillId="0" borderId="0"/>
    <xf numFmtId="9" fontId="34" fillId="0" borderId="0" applyFont="0" applyFill="0" applyBorder="0" applyAlignment="0" applyProtection="0"/>
    <xf numFmtId="0" fontId="34" fillId="0" borderId="0"/>
    <xf numFmtId="0" fontId="90" fillId="0" borderId="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9" fontId="38" fillId="0" borderId="0" applyFont="0" applyFill="0" applyBorder="0" applyAlignment="0" applyProtection="0"/>
    <xf numFmtId="0" fontId="90" fillId="0" borderId="0"/>
    <xf numFmtId="9" fontId="90" fillId="0" borderId="0" applyFont="0" applyFill="0" applyBorder="0" applyAlignment="0" applyProtection="0"/>
    <xf numFmtId="0" fontId="128" fillId="0" borderId="0" applyNumberFormat="0" applyFill="0" applyBorder="0" applyAlignment="0" applyProtection="0"/>
    <xf numFmtId="0" fontId="38" fillId="0" borderId="0"/>
    <xf numFmtId="0" fontId="113" fillId="57" borderId="0" applyNumberFormat="0" applyBorder="0" applyAlignment="0" applyProtection="0"/>
    <xf numFmtId="0" fontId="112" fillId="51" borderId="0" applyNumberFormat="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5" fillId="0" borderId="0">
      <alignment vertical="center"/>
    </xf>
    <xf numFmtId="9" fontId="38" fillId="0" borderId="0" applyFont="0" applyFill="0" applyBorder="0" applyAlignment="0" applyProtection="0"/>
    <xf numFmtId="0" fontId="90" fillId="0" borderId="0"/>
    <xf numFmtId="9" fontId="20" fillId="0" borderId="0" applyFont="0" applyFill="0" applyBorder="0" applyAlignment="0" applyProtection="0"/>
    <xf numFmtId="0" fontId="40" fillId="0" borderId="0"/>
    <xf numFmtId="0" fontId="13" fillId="0" borderId="0"/>
    <xf numFmtId="0" fontId="13" fillId="0" borderId="0"/>
    <xf numFmtId="165" fontId="38" fillId="0" borderId="0">
      <alignment vertical="center"/>
    </xf>
    <xf numFmtId="0" fontId="34" fillId="0" borderId="0"/>
    <xf numFmtId="0" fontId="38" fillId="0" borderId="0">
      <alignment vertical="center"/>
    </xf>
    <xf numFmtId="0" fontId="13" fillId="0" borderId="0"/>
    <xf numFmtId="0" fontId="12" fillId="0" borderId="0"/>
    <xf numFmtId="0" fontId="11" fillId="0" borderId="0"/>
    <xf numFmtId="0" fontId="10" fillId="0" borderId="0"/>
    <xf numFmtId="0" fontId="9" fillId="0" borderId="0"/>
    <xf numFmtId="9" fontId="9" fillId="0" borderId="0" applyFont="0" applyFill="0" applyBorder="0" applyAlignment="0" applyProtection="0"/>
    <xf numFmtId="0" fontId="8" fillId="0" borderId="0"/>
    <xf numFmtId="0" fontId="7" fillId="0" borderId="0"/>
    <xf numFmtId="0" fontId="5" fillId="0" borderId="0"/>
    <xf numFmtId="9" fontId="5" fillId="0" borderId="0" applyFont="0" applyFill="0" applyBorder="0" applyAlignment="0" applyProtection="0"/>
    <xf numFmtId="0" fontId="4" fillId="0" borderId="0"/>
    <xf numFmtId="0" fontId="34" fillId="0" borderId="0"/>
    <xf numFmtId="0" fontId="43" fillId="0" borderId="0"/>
    <xf numFmtId="0" fontId="2"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0" fontId="20" fillId="0" borderId="0"/>
    <xf numFmtId="0" fontId="1" fillId="0" borderId="0"/>
    <xf numFmtId="9" fontId="1" fillId="0" borderId="0" applyFont="0" applyFill="0" applyBorder="0" applyAlignment="0" applyProtection="0"/>
    <xf numFmtId="0" fontId="44" fillId="0" borderId="0"/>
    <xf numFmtId="43"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44" fillId="0" borderId="0"/>
    <xf numFmtId="0" fontId="44" fillId="0" borderId="0"/>
  </cellStyleXfs>
  <cellXfs count="652">
    <xf numFmtId="0" fontId="0" fillId="0" borderId="0" xfId="0"/>
    <xf numFmtId="0" fontId="37" fillId="0" borderId="0" xfId="4"/>
    <xf numFmtId="0" fontId="56" fillId="0" borderId="0" xfId="0" applyFont="1" applyAlignment="1">
      <alignment horizontal="center" vertical="center" wrapText="1"/>
    </xf>
    <xf numFmtId="0" fontId="56" fillId="0" borderId="0" xfId="0" applyFont="1" applyAlignment="1">
      <alignment vertical="center"/>
    </xf>
    <xf numFmtId="0" fontId="79" fillId="0" borderId="0" xfId="0" applyFont="1" applyAlignment="1">
      <alignment horizontal="left" indent="3"/>
    </xf>
    <xf numFmtId="0" fontId="79" fillId="0" borderId="0" xfId="0" applyFont="1" applyAlignment="1">
      <alignment horizontal="center"/>
    </xf>
    <xf numFmtId="0" fontId="79" fillId="0" borderId="0" xfId="0" applyFont="1" applyAlignment="1">
      <alignment horizontal="left" indent="4"/>
    </xf>
    <xf numFmtId="0" fontId="79" fillId="0" borderId="0" xfId="0" applyFont="1" applyAlignment="1">
      <alignment horizontal="left"/>
    </xf>
    <xf numFmtId="0" fontId="59" fillId="0" borderId="0" xfId="0" applyFont="1" applyAlignment="1">
      <alignment vertical="center"/>
    </xf>
    <xf numFmtId="0" fontId="59" fillId="0" borderId="0" xfId="0" applyFont="1"/>
    <xf numFmtId="0" fontId="79" fillId="0" borderId="0" xfId="69" applyFont="1" applyAlignment="1">
      <alignment horizontal="center"/>
    </xf>
    <xf numFmtId="0" fontId="79" fillId="0" borderId="0" xfId="69" applyFont="1"/>
    <xf numFmtId="168" fontId="79" fillId="0" borderId="0" xfId="12" applyNumberFormat="1" applyFont="1" applyFill="1" applyBorder="1" applyAlignment="1" applyProtection="1"/>
    <xf numFmtId="0" fontId="81" fillId="0" borderId="0" xfId="69" applyFont="1"/>
    <xf numFmtId="0" fontId="83" fillId="10" borderId="7" xfId="69" applyFont="1" applyFill="1" applyBorder="1" applyAlignment="1">
      <alignment vertical="center"/>
    </xf>
    <xf numFmtId="0" fontId="83" fillId="10" borderId="7" xfId="69" applyFont="1" applyFill="1" applyBorder="1" applyAlignment="1">
      <alignment horizontal="center"/>
    </xf>
    <xf numFmtId="0" fontId="83" fillId="10" borderId="16" xfId="69" applyFont="1" applyFill="1" applyBorder="1" applyAlignment="1">
      <alignment vertical="center"/>
    </xf>
    <xf numFmtId="0" fontId="83" fillId="10" borderId="0" xfId="69" applyFont="1" applyFill="1" applyAlignment="1">
      <alignment vertical="center"/>
    </xf>
    <xf numFmtId="0" fontId="79" fillId="9" borderId="7" xfId="69" applyFont="1" applyFill="1" applyBorder="1" applyAlignment="1">
      <alignment vertical="center"/>
    </xf>
    <xf numFmtId="0" fontId="84" fillId="9" borderId="16" xfId="69" applyFont="1" applyFill="1" applyBorder="1" applyAlignment="1">
      <alignment horizontal="center" vertical="center"/>
    </xf>
    <xf numFmtId="0" fontId="84" fillId="9" borderId="16" xfId="70" applyFont="1" applyFill="1" applyBorder="1" applyAlignment="1">
      <alignment horizontal="center" vertical="center"/>
    </xf>
    <xf numFmtId="0" fontId="61" fillId="9" borderId="16" xfId="70" applyFont="1" applyFill="1" applyBorder="1" applyAlignment="1">
      <alignment horizontal="center" vertical="center"/>
    </xf>
    <xf numFmtId="0" fontId="79" fillId="9" borderId="8" xfId="69" applyFont="1" applyFill="1" applyBorder="1" applyAlignment="1">
      <alignment vertical="center"/>
    </xf>
    <xf numFmtId="0" fontId="84" fillId="9" borderId="17" xfId="69" applyFont="1" applyFill="1" applyBorder="1" applyAlignment="1">
      <alignment horizontal="center" vertical="center"/>
    </xf>
    <xf numFmtId="0" fontId="84" fillId="9" borderId="17" xfId="70" applyFont="1" applyFill="1" applyBorder="1" applyAlignment="1">
      <alignment horizontal="center" vertical="center"/>
    </xf>
    <xf numFmtId="0" fontId="61" fillId="9" borderId="9" xfId="5" applyFont="1" applyFill="1" applyBorder="1" applyAlignment="1" applyProtection="1">
      <alignment horizontal="left" vertical="center"/>
      <protection locked="0"/>
    </xf>
    <xf numFmtId="0" fontId="61" fillId="9" borderId="9" xfId="5" applyFont="1" applyFill="1" applyBorder="1" applyAlignment="1" applyProtection="1">
      <alignment horizontal="center" vertical="center"/>
      <protection locked="0"/>
    </xf>
    <xf numFmtId="0" fontId="61" fillId="9" borderId="8" xfId="5" applyFont="1" applyFill="1" applyBorder="1" applyAlignment="1" applyProtection="1">
      <alignment horizontal="left" vertical="center"/>
      <protection locked="0"/>
    </xf>
    <xf numFmtId="0" fontId="61" fillId="9" borderId="8" xfId="5" applyFont="1" applyFill="1" applyBorder="1" applyAlignment="1" applyProtection="1">
      <alignment horizontal="center"/>
      <protection locked="0"/>
    </xf>
    <xf numFmtId="0" fontId="84" fillId="8" borderId="7" xfId="69" applyFont="1" applyFill="1" applyBorder="1" applyAlignment="1">
      <alignment vertical="center"/>
    </xf>
    <xf numFmtId="0" fontId="61" fillId="8" borderId="7" xfId="5" applyFont="1" applyFill="1" applyBorder="1" applyAlignment="1" applyProtection="1">
      <alignment horizontal="center"/>
      <protection locked="0"/>
    </xf>
    <xf numFmtId="4" fontId="84" fillId="8" borderId="16" xfId="69" applyNumberFormat="1" applyFont="1" applyFill="1" applyBorder="1"/>
    <xf numFmtId="0" fontId="84" fillId="0" borderId="0" xfId="69" applyFont="1"/>
    <xf numFmtId="0" fontId="79" fillId="0" borderId="16" xfId="2" applyFont="1" applyBorder="1" applyAlignment="1">
      <alignment horizontal="left" indent="2"/>
    </xf>
    <xf numFmtId="0" fontId="79" fillId="0" borderId="16" xfId="71" applyFont="1" applyBorder="1" applyAlignment="1">
      <alignment horizontal="center"/>
    </xf>
    <xf numFmtId="4" fontId="58" fillId="0" borderId="16" xfId="69" applyNumberFormat="1" applyFont="1" applyBorder="1"/>
    <xf numFmtId="4" fontId="79" fillId="0" borderId="16" xfId="69" applyNumberFormat="1" applyFont="1" applyBorder="1"/>
    <xf numFmtId="0" fontId="79" fillId="0" borderId="16" xfId="2" applyFont="1" applyBorder="1" applyAlignment="1">
      <alignment horizontal="left" wrapText="1" indent="3"/>
    </xf>
    <xf numFmtId="0" fontId="79" fillId="0" borderId="16" xfId="71" applyFont="1" applyBorder="1" applyAlignment="1">
      <alignment horizontal="center" wrapText="1"/>
    </xf>
    <xf numFmtId="1" fontId="85" fillId="0" borderId="0" xfId="69" applyNumberFormat="1" applyFont="1"/>
    <xf numFmtId="1" fontId="86" fillId="0" borderId="0" xfId="69" applyNumberFormat="1" applyFont="1"/>
    <xf numFmtId="0" fontId="79" fillId="0" borderId="16" xfId="2" applyFont="1" applyBorder="1" applyAlignment="1">
      <alignment horizontal="left" wrapText="1" indent="2"/>
    </xf>
    <xf numFmtId="0" fontId="79" fillId="0" borderId="16" xfId="2" applyFont="1" applyBorder="1" applyAlignment="1">
      <alignment horizontal="left" indent="7"/>
    </xf>
    <xf numFmtId="0" fontId="58" fillId="0" borderId="16" xfId="71" applyFont="1" applyBorder="1" applyAlignment="1">
      <alignment horizontal="center" wrapText="1"/>
    </xf>
    <xf numFmtId="0" fontId="79" fillId="0" borderId="16" xfId="2" applyFont="1" applyBorder="1" applyAlignment="1">
      <alignment horizontal="left" indent="3"/>
    </xf>
    <xf numFmtId="0" fontId="84" fillId="8" borderId="16" xfId="2" applyFont="1" applyFill="1" applyBorder="1" applyAlignment="1">
      <alignment horizontal="left"/>
    </xf>
    <xf numFmtId="0" fontId="79" fillId="8" borderId="16" xfId="71" applyFont="1" applyFill="1" applyBorder="1" applyAlignment="1">
      <alignment horizontal="center"/>
    </xf>
    <xf numFmtId="0" fontId="84" fillId="8" borderId="7" xfId="69" applyFont="1" applyFill="1" applyBorder="1" applyAlignment="1">
      <alignment horizontal="left" vertical="center"/>
    </xf>
    <xf numFmtId="0" fontId="84" fillId="8" borderId="16" xfId="71" applyFont="1" applyFill="1" applyBorder="1" applyAlignment="1">
      <alignment horizontal="center"/>
    </xf>
    <xf numFmtId="0" fontId="87" fillId="0" borderId="0" xfId="69" applyFont="1"/>
    <xf numFmtId="0" fontId="84" fillId="0" borderId="16" xfId="2" applyFont="1" applyBorder="1" applyAlignment="1">
      <alignment horizontal="left" indent="2"/>
    </xf>
    <xf numFmtId="0" fontId="61" fillId="0" borderId="16" xfId="71" applyFont="1" applyBorder="1" applyAlignment="1">
      <alignment horizontal="center"/>
    </xf>
    <xf numFmtId="0" fontId="79" fillId="0" borderId="17" xfId="2" applyFont="1" applyBorder="1" applyAlignment="1">
      <alignment horizontal="left" indent="2"/>
    </xf>
    <xf numFmtId="0" fontId="84" fillId="0" borderId="16" xfId="2" applyFont="1" applyBorder="1" applyAlignment="1">
      <alignment horizontal="left"/>
    </xf>
    <xf numFmtId="0" fontId="84" fillId="11" borderId="8" xfId="71" applyFont="1" applyFill="1" applyBorder="1" applyAlignment="1">
      <alignment horizontal="center"/>
    </xf>
    <xf numFmtId="0" fontId="84" fillId="8" borderId="16" xfId="2" applyFont="1" applyFill="1" applyBorder="1" applyAlignment="1">
      <alignment horizontal="left" indent="1"/>
    </xf>
    <xf numFmtId="0" fontId="79" fillId="0" borderId="7" xfId="72" applyFont="1" applyBorder="1" applyAlignment="1">
      <alignment horizontal="left" vertical="center" indent="3"/>
    </xf>
    <xf numFmtId="0" fontId="79" fillId="0" borderId="16" xfId="2" applyFont="1" applyBorder="1" applyAlignment="1">
      <alignment horizontal="left" indent="5"/>
    </xf>
    <xf numFmtId="0" fontId="84" fillId="0" borderId="16" xfId="71" applyFont="1" applyBorder="1" applyAlignment="1">
      <alignment horizontal="center"/>
    </xf>
    <xf numFmtId="0" fontId="61" fillId="9" borderId="18" xfId="5" applyFont="1" applyFill="1" applyBorder="1" applyAlignment="1" applyProtection="1">
      <alignment horizontal="center"/>
      <protection locked="0"/>
    </xf>
    <xf numFmtId="167" fontId="61" fillId="12" borderId="18" xfId="5" applyNumberFormat="1" applyFont="1" applyFill="1" applyBorder="1" applyProtection="1">
      <protection locked="0"/>
    </xf>
    <xf numFmtId="0" fontId="61" fillId="9" borderId="7" xfId="5" applyFont="1" applyFill="1" applyBorder="1" applyAlignment="1" applyProtection="1">
      <alignment horizontal="left" vertical="center"/>
      <protection locked="0"/>
    </xf>
    <xf numFmtId="0" fontId="61" fillId="9" borderId="16" xfId="5" applyFont="1" applyFill="1" applyBorder="1" applyAlignment="1" applyProtection="1">
      <alignment horizontal="center"/>
      <protection locked="0"/>
    </xf>
    <xf numFmtId="10" fontId="61" fillId="9" borderId="16" xfId="25" applyNumberFormat="1" applyFont="1" applyFill="1" applyBorder="1" applyAlignment="1" applyProtection="1">
      <protection locked="0"/>
    </xf>
    <xf numFmtId="0" fontId="79" fillId="0" borderId="15" xfId="70" applyFont="1" applyBorder="1"/>
    <xf numFmtId="0" fontId="79" fillId="0" borderId="15" xfId="69" applyFont="1" applyBorder="1" applyAlignment="1">
      <alignment horizontal="center"/>
    </xf>
    <xf numFmtId="4" fontId="59" fillId="0" borderId="0" xfId="0" applyNumberFormat="1" applyFont="1"/>
    <xf numFmtId="173" fontId="79" fillId="0" borderId="0" xfId="69" applyNumberFormat="1" applyFont="1"/>
    <xf numFmtId="171" fontId="79" fillId="0" borderId="0" xfId="69" applyNumberFormat="1" applyFont="1"/>
    <xf numFmtId="174" fontId="79" fillId="0" borderId="0" xfId="8" applyNumberFormat="1" applyFont="1" applyFill="1" applyBorder="1" applyAlignment="1" applyProtection="1"/>
    <xf numFmtId="166" fontId="79" fillId="0" borderId="0" xfId="69" applyNumberFormat="1" applyFont="1"/>
    <xf numFmtId="0" fontId="60" fillId="0" borderId="0" xfId="0" applyFont="1"/>
    <xf numFmtId="166" fontId="56" fillId="0" borderId="0" xfId="0" applyNumberFormat="1" applyFont="1" applyAlignment="1">
      <alignment horizontal="center" vertical="center"/>
    </xf>
    <xf numFmtId="0" fontId="88" fillId="0" borderId="0" xfId="0" applyFont="1"/>
    <xf numFmtId="0" fontId="59" fillId="0" borderId="38" xfId="0" applyFont="1" applyBorder="1"/>
    <xf numFmtId="167" fontId="79" fillId="0" borderId="14" xfId="29" applyNumberFormat="1" applyFont="1" applyFill="1" applyBorder="1" applyAlignment="1">
      <alignment wrapText="1"/>
    </xf>
    <xf numFmtId="0" fontId="57" fillId="0" borderId="0" xfId="0" applyFont="1" applyAlignment="1">
      <alignment vertical="center"/>
    </xf>
    <xf numFmtId="0" fontId="56" fillId="0" borderId="0" xfId="0" applyFont="1" applyAlignment="1">
      <alignment horizontal="center" vertical="center"/>
    </xf>
    <xf numFmtId="0" fontId="80" fillId="0" borderId="38" xfId="0" applyFont="1" applyBorder="1"/>
    <xf numFmtId="0" fontId="56" fillId="0" borderId="38" xfId="0" applyFont="1" applyBorder="1" applyAlignment="1">
      <alignment horizontal="center" vertical="center"/>
    </xf>
    <xf numFmtId="0" fontId="56" fillId="0" borderId="38" xfId="0" applyFont="1" applyBorder="1" applyAlignment="1">
      <alignment horizontal="center" vertical="center" wrapText="1"/>
    </xf>
    <xf numFmtId="0" fontId="59" fillId="0" borderId="38" xfId="0" applyFont="1" applyBorder="1" applyAlignment="1">
      <alignment horizontal="center" vertical="center"/>
    </xf>
    <xf numFmtId="0" fontId="59" fillId="0" borderId="38" xfId="0" applyFont="1" applyBorder="1" applyAlignment="1">
      <alignment horizontal="right" vertical="center"/>
    </xf>
    <xf numFmtId="0" fontId="56" fillId="2" borderId="0" xfId="0" applyFont="1" applyFill="1" applyAlignment="1">
      <alignment vertical="center" wrapText="1"/>
    </xf>
    <xf numFmtId="0" fontId="56" fillId="2" borderId="0" xfId="0" applyFont="1" applyFill="1" applyAlignment="1">
      <alignment vertical="center"/>
    </xf>
    <xf numFmtId="173" fontId="56" fillId="0" borderId="0" xfId="0" applyNumberFormat="1" applyFont="1" applyAlignment="1">
      <alignment horizontal="center" vertical="center"/>
    </xf>
    <xf numFmtId="166" fontId="57" fillId="0" borderId="0" xfId="0" applyNumberFormat="1" applyFont="1" applyAlignment="1">
      <alignment horizontal="center" vertical="center"/>
    </xf>
    <xf numFmtId="173" fontId="57" fillId="0" borderId="0" xfId="0" applyNumberFormat="1" applyFont="1" applyAlignment="1">
      <alignment horizontal="center" vertical="center"/>
    </xf>
    <xf numFmtId="0" fontId="60" fillId="0" borderId="0" xfId="0" applyFont="1" applyAlignment="1">
      <alignment vertical="center"/>
    </xf>
    <xf numFmtId="166" fontId="59" fillId="0" borderId="0" xfId="0" applyNumberFormat="1" applyFont="1" applyAlignment="1">
      <alignment horizontal="right" vertical="center" wrapText="1"/>
    </xf>
    <xf numFmtId="166" fontId="62" fillId="0" borderId="0" xfId="0" applyNumberFormat="1" applyFont="1" applyAlignment="1">
      <alignment horizontal="left" vertical="center"/>
    </xf>
    <xf numFmtId="0" fontId="82" fillId="0" borderId="38" xfId="0" applyFont="1" applyBorder="1" applyAlignment="1">
      <alignment vertical="center"/>
    </xf>
    <xf numFmtId="0" fontId="57" fillId="0" borderId="38" xfId="0" applyFont="1" applyBorder="1" applyAlignment="1">
      <alignment horizontal="center" vertical="center" wrapText="1"/>
    </xf>
    <xf numFmtId="0" fontId="130" fillId="0" borderId="0" xfId="0" applyFont="1" applyAlignment="1">
      <alignment horizontal="center" vertical="center"/>
    </xf>
    <xf numFmtId="0" fontId="133" fillId="0" borderId="0" xfId="69" applyFont="1"/>
    <xf numFmtId="2" fontId="56" fillId="0" borderId="0" xfId="0" applyNumberFormat="1" applyFont="1" applyAlignment="1">
      <alignment horizontal="center" vertical="center"/>
    </xf>
    <xf numFmtId="1" fontId="79" fillId="0" borderId="0" xfId="69" applyNumberFormat="1" applyFont="1"/>
    <xf numFmtId="166" fontId="62" fillId="0" borderId="0" xfId="0" applyNumberFormat="1" applyFont="1" applyAlignment="1">
      <alignment horizontal="center" vertical="center"/>
    </xf>
    <xf numFmtId="0" fontId="130" fillId="0" borderId="0" xfId="0" applyFont="1" applyAlignment="1">
      <alignment vertical="center"/>
    </xf>
    <xf numFmtId="0" fontId="130" fillId="0" borderId="0" xfId="0" applyFont="1" applyAlignment="1">
      <alignment horizontal="center" vertical="center" wrapText="1"/>
    </xf>
    <xf numFmtId="0" fontId="131" fillId="0" borderId="0" xfId="0" applyFont="1" applyAlignment="1">
      <alignment horizontal="center" vertical="center"/>
    </xf>
    <xf numFmtId="0" fontId="134" fillId="0" borderId="0" xfId="0" applyFont="1" applyAlignment="1">
      <alignment vertical="center"/>
    </xf>
    <xf numFmtId="3" fontId="84" fillId="8" borderId="0" xfId="69" applyNumberFormat="1" applyFont="1" applyFill="1"/>
    <xf numFmtId="3" fontId="84" fillId="8" borderId="16" xfId="69" applyNumberFormat="1" applyFont="1" applyFill="1" applyBorder="1"/>
    <xf numFmtId="0" fontId="89" fillId="0" borderId="38" xfId="0" applyFont="1" applyBorder="1"/>
    <xf numFmtId="0" fontId="88" fillId="0" borderId="38" xfId="0" applyFont="1" applyBorder="1"/>
    <xf numFmtId="0" fontId="132" fillId="0" borderId="0" xfId="0" applyFont="1"/>
    <xf numFmtId="0" fontId="56" fillId="0" borderId="2" xfId="0" applyFont="1" applyBorder="1" applyAlignment="1">
      <alignment horizontal="center" vertical="center"/>
    </xf>
    <xf numFmtId="0" fontId="62" fillId="0" borderId="0" xfId="0" applyFont="1" applyAlignment="1">
      <alignment vertical="center"/>
    </xf>
    <xf numFmtId="0" fontId="57" fillId="0" borderId="2" xfId="0" applyFont="1" applyBorder="1" applyAlignment="1">
      <alignment vertical="center"/>
    </xf>
    <xf numFmtId="0" fontId="79" fillId="0" borderId="7" xfId="2" applyFont="1" applyBorder="1" applyAlignment="1">
      <alignment horizontal="left" indent="2"/>
    </xf>
    <xf numFmtId="0" fontId="79" fillId="0" borderId="7" xfId="71" applyFont="1" applyBorder="1" applyAlignment="1">
      <alignment horizontal="center"/>
    </xf>
    <xf numFmtId="4" fontId="79" fillId="0" borderId="7" xfId="69" applyNumberFormat="1" applyFont="1" applyBorder="1"/>
    <xf numFmtId="4" fontId="58" fillId="0" borderId="7" xfId="69" applyNumberFormat="1" applyFont="1" applyBorder="1"/>
    <xf numFmtId="0" fontId="82" fillId="0" borderId="0" xfId="0" applyFont="1" applyAlignment="1">
      <alignment vertical="center"/>
    </xf>
    <xf numFmtId="0" fontId="57" fillId="0" borderId="4" xfId="0" applyFont="1" applyBorder="1" applyAlignment="1">
      <alignment horizontal="center" vertical="center" wrapText="1"/>
    </xf>
    <xf numFmtId="0" fontId="57" fillId="0" borderId="4" xfId="0" applyFont="1" applyBorder="1" applyAlignment="1">
      <alignment horizontal="center" vertical="center"/>
    </xf>
    <xf numFmtId="0" fontId="56" fillId="0" borderId="38" xfId="0" applyFont="1" applyBorder="1" applyAlignment="1">
      <alignment vertical="center"/>
    </xf>
    <xf numFmtId="0" fontId="57" fillId="0" borderId="38" xfId="0" applyFont="1" applyBorder="1" applyAlignment="1">
      <alignment vertical="center"/>
    </xf>
    <xf numFmtId="0" fontId="21" fillId="0" borderId="38" xfId="0" applyFont="1" applyBorder="1" applyAlignment="1">
      <alignment horizontal="center" vertical="center"/>
    </xf>
    <xf numFmtId="0" fontId="57" fillId="0" borderId="4" xfId="0" applyFont="1" applyBorder="1" applyAlignment="1">
      <alignment horizontal="justify" vertical="center"/>
    </xf>
    <xf numFmtId="0" fontId="138" fillId="68" borderId="38" xfId="0" applyFont="1" applyFill="1" applyBorder="1" applyAlignment="1">
      <alignment horizontal="center" vertical="center" wrapText="1"/>
    </xf>
    <xf numFmtId="0" fontId="138" fillId="68" borderId="38" xfId="0" applyFont="1" applyFill="1" applyBorder="1" applyAlignment="1">
      <alignment horizontal="center" vertical="center"/>
    </xf>
    <xf numFmtId="0" fontId="6" fillId="0" borderId="0" xfId="0" applyFont="1" applyAlignment="1">
      <alignment vertical="center"/>
    </xf>
    <xf numFmtId="0" fontId="62" fillId="0" borderId="0" xfId="0" applyFont="1" applyAlignment="1">
      <alignment horizontal="center" vertical="center" wrapText="1"/>
    </xf>
    <xf numFmtId="0" fontId="62" fillId="0" borderId="0" xfId="0" applyFont="1" applyAlignment="1">
      <alignment horizontal="center" vertical="center"/>
    </xf>
    <xf numFmtId="0" fontId="21" fillId="0" borderId="0" xfId="0" applyFont="1" applyAlignment="1">
      <alignment horizontal="center"/>
    </xf>
    <xf numFmtId="0" fontId="139" fillId="0" borderId="0" xfId="0" applyFont="1" applyAlignment="1">
      <alignment vertical="center"/>
    </xf>
    <xf numFmtId="0" fontId="138" fillId="68" borderId="2" xfId="0" applyFont="1" applyFill="1" applyBorder="1" applyAlignment="1">
      <alignment horizontal="center" vertical="center" wrapText="1"/>
    </xf>
    <xf numFmtId="0" fontId="138" fillId="68" borderId="2" xfId="0" applyFont="1" applyFill="1" applyBorder="1" applyAlignment="1">
      <alignment horizontal="center" vertical="center"/>
    </xf>
    <xf numFmtId="0" fontId="138" fillId="70" borderId="2" xfId="0" applyFont="1" applyFill="1" applyBorder="1" applyAlignment="1">
      <alignment horizontal="center" vertical="center" wrapText="1"/>
    </xf>
    <xf numFmtId="0" fontId="3" fillId="0" borderId="0" xfId="0" applyFont="1" applyAlignment="1">
      <alignment vertical="center"/>
    </xf>
    <xf numFmtId="0" fontId="56" fillId="0" borderId="2" xfId="0" applyFont="1" applyBorder="1" applyAlignment="1">
      <alignment vertical="center"/>
    </xf>
    <xf numFmtId="0" fontId="56" fillId="0" borderId="2" xfId="0" applyFont="1" applyBorder="1" applyAlignment="1">
      <alignment horizontal="center" vertical="center" wrapText="1"/>
    </xf>
    <xf numFmtId="0" fontId="129" fillId="0" borderId="0" xfId="0" applyFont="1" applyAlignment="1">
      <alignment horizontal="right" vertical="center"/>
    </xf>
    <xf numFmtId="0" fontId="138" fillId="70" borderId="38" xfId="0" applyFont="1" applyFill="1" applyBorder="1" applyAlignment="1">
      <alignment horizontal="center" vertical="center" wrapText="1"/>
    </xf>
    <xf numFmtId="0" fontId="61" fillId="0" borderId="0" xfId="69" applyFont="1"/>
    <xf numFmtId="0" fontId="21" fillId="0" borderId="0" xfId="0" applyFont="1"/>
    <xf numFmtId="0" fontId="21" fillId="0" borderId="15" xfId="1505" applyFont="1" applyBorder="1" applyAlignment="1">
      <alignment horizontal="center" vertical="center" wrapText="1"/>
    </xf>
    <xf numFmtId="14" fontId="21" fillId="0" borderId="15" xfId="1505" applyNumberFormat="1" applyFont="1" applyBorder="1"/>
    <xf numFmtId="10" fontId="21" fillId="0" borderId="15" xfId="1505" applyNumberFormat="1" applyFont="1" applyBorder="1"/>
    <xf numFmtId="0" fontId="21" fillId="0" borderId="0" xfId="0" applyFont="1" applyAlignment="1">
      <alignment vertical="center"/>
    </xf>
    <xf numFmtId="0" fontId="21" fillId="0" borderId="38" xfId="0" applyFont="1" applyBorder="1"/>
    <xf numFmtId="0" fontId="135" fillId="0" borderId="0" xfId="0" applyFont="1" applyAlignment="1">
      <alignment horizontal="center"/>
    </xf>
    <xf numFmtId="0" fontId="132" fillId="0" borderId="40" xfId="0" applyFont="1" applyBorder="1"/>
    <xf numFmtId="166" fontId="132" fillId="0" borderId="40" xfId="0" applyNumberFormat="1" applyFont="1" applyBorder="1"/>
    <xf numFmtId="166" fontId="132" fillId="0" borderId="0" xfId="0" applyNumberFormat="1" applyFont="1"/>
    <xf numFmtId="0" fontId="132" fillId="0" borderId="38" xfId="0" applyFont="1" applyBorder="1"/>
    <xf numFmtId="166" fontId="132" fillId="0" borderId="38" xfId="0" applyNumberFormat="1" applyFont="1" applyBorder="1"/>
    <xf numFmtId="0" fontId="140" fillId="0" borderId="0" xfId="1500" applyFont="1"/>
    <xf numFmtId="0" fontId="141" fillId="0" borderId="0" xfId="0" applyFont="1"/>
    <xf numFmtId="0" fontId="132" fillId="0" borderId="40" xfId="0" applyFont="1" applyBorder="1" applyAlignment="1">
      <alignment horizontal="left" indent="1"/>
    </xf>
    <xf numFmtId="0" fontId="132" fillId="0" borderId="38" xfId="0" applyFont="1" applyBorder="1" applyAlignment="1">
      <alignment horizontal="left" indent="1"/>
    </xf>
    <xf numFmtId="165" fontId="131" fillId="67" borderId="0" xfId="6" applyFont="1" applyFill="1"/>
    <xf numFmtId="0" fontId="21" fillId="67" borderId="0" xfId="1496" applyFont="1" applyFill="1"/>
    <xf numFmtId="0" fontId="135" fillId="67" borderId="1" xfId="1496" applyFont="1" applyFill="1" applyBorder="1"/>
    <xf numFmtId="0" fontId="135" fillId="67" borderId="1" xfId="1496" applyFont="1" applyFill="1" applyBorder="1" applyAlignment="1">
      <alignment horizontal="center"/>
    </xf>
    <xf numFmtId="0" fontId="135" fillId="67" borderId="0" xfId="1496" applyFont="1" applyFill="1"/>
    <xf numFmtId="166" fontId="21" fillId="67" borderId="0" xfId="1496" applyNumberFormat="1" applyFont="1" applyFill="1" applyAlignment="1">
      <alignment horizontal="center"/>
    </xf>
    <xf numFmtId="0" fontId="21" fillId="67" borderId="0" xfId="0" applyFont="1" applyFill="1"/>
    <xf numFmtId="0" fontId="140" fillId="67" borderId="0" xfId="1500" applyFont="1" applyFill="1"/>
    <xf numFmtId="0" fontId="141" fillId="0" borderId="0" xfId="0" applyFont="1" applyAlignment="1">
      <alignment horizontal="right"/>
    </xf>
    <xf numFmtId="165" fontId="131" fillId="0" borderId="0" xfId="6" applyFont="1"/>
    <xf numFmtId="0" fontId="135" fillId="0" borderId="1" xfId="0" applyFont="1" applyBorder="1"/>
    <xf numFmtId="0" fontId="135" fillId="0" borderId="1" xfId="0" applyFont="1" applyBorder="1" applyAlignment="1">
      <alignment horizontal="center"/>
    </xf>
    <xf numFmtId="0" fontId="135" fillId="0" borderId="0" xfId="0" applyFont="1"/>
    <xf numFmtId="166" fontId="21" fillId="0" borderId="0" xfId="0" applyNumberFormat="1" applyFont="1" applyAlignment="1">
      <alignment horizontal="center"/>
    </xf>
    <xf numFmtId="0" fontId="140" fillId="0" borderId="0" xfId="1503" applyFont="1"/>
    <xf numFmtId="0" fontId="141" fillId="0" borderId="0" xfId="0" applyFont="1" applyAlignment="1">
      <alignment horizontal="left"/>
    </xf>
    <xf numFmtId="0" fontId="21" fillId="0" borderId="0" xfId="1491" applyFont="1"/>
    <xf numFmtId="14" fontId="21" fillId="0" borderId="0" xfId="1491" applyNumberFormat="1" applyFont="1"/>
    <xf numFmtId="0" fontId="21" fillId="0" borderId="0" xfId="1501" applyFont="1"/>
    <xf numFmtId="0" fontId="21" fillId="0" borderId="6" xfId="1491" applyFont="1" applyBorder="1"/>
    <xf numFmtId="0" fontId="135" fillId="0" borderId="0" xfId="1491" applyFont="1"/>
    <xf numFmtId="0" fontId="21" fillId="0" borderId="42" xfId="1491" applyFont="1" applyBorder="1"/>
    <xf numFmtId="0" fontId="135" fillId="0" borderId="2" xfId="1491" applyFont="1" applyBorder="1"/>
    <xf numFmtId="14" fontId="21" fillId="0" borderId="6" xfId="1491" applyNumberFormat="1" applyFont="1" applyBorder="1"/>
    <xf numFmtId="0" fontId="141" fillId="67" borderId="0" xfId="1506" applyFont="1" applyFill="1" applyAlignment="1">
      <alignment horizontal="right"/>
    </xf>
    <xf numFmtId="0" fontId="21" fillId="67" borderId="6" xfId="1501" applyFont="1" applyFill="1" applyBorder="1"/>
    <xf numFmtId="0" fontId="21" fillId="67" borderId="0" xfId="1501" applyFont="1" applyFill="1"/>
    <xf numFmtId="0" fontId="21" fillId="67" borderId="42" xfId="1501" applyFont="1" applyFill="1" applyBorder="1"/>
    <xf numFmtId="0" fontId="21" fillId="67" borderId="2" xfId="1501" applyFont="1" applyFill="1" applyBorder="1"/>
    <xf numFmtId="0" fontId="139" fillId="67" borderId="0" xfId="0" applyFont="1" applyFill="1" applyAlignment="1">
      <alignment vertical="center"/>
    </xf>
    <xf numFmtId="0" fontId="135" fillId="7" borderId="0" xfId="4" applyFont="1" applyFill="1"/>
    <xf numFmtId="0" fontId="21" fillId="44" borderId="0" xfId="4" applyFont="1" applyFill="1"/>
    <xf numFmtId="0" fontId="142" fillId="44" borderId="0" xfId="4" applyFont="1" applyFill="1" applyAlignment="1">
      <alignment vertical="center"/>
    </xf>
    <xf numFmtId="0" fontId="21" fillId="44" borderId="0" xfId="0" applyFont="1" applyFill="1"/>
    <xf numFmtId="17" fontId="21" fillId="67" borderId="0" xfId="1501" applyNumberFormat="1" applyFont="1" applyFill="1"/>
    <xf numFmtId="168" fontId="143" fillId="67" borderId="0" xfId="1502" applyNumberFormat="1" applyFont="1" applyFill="1" applyBorder="1"/>
    <xf numFmtId="0" fontId="135" fillId="67" borderId="1" xfId="1497" applyFont="1" applyFill="1" applyBorder="1"/>
    <xf numFmtId="177" fontId="135" fillId="67" borderId="1" xfId="1497" applyNumberFormat="1" applyFont="1" applyFill="1" applyBorder="1"/>
    <xf numFmtId="166" fontId="21" fillId="67" borderId="40" xfId="1498" applyNumberFormat="1" applyFont="1" applyFill="1" applyBorder="1"/>
    <xf numFmtId="166" fontId="21" fillId="67" borderId="38" xfId="1498" applyNumberFormat="1" applyFont="1" applyFill="1" applyBorder="1"/>
    <xf numFmtId="168" fontId="21" fillId="67" borderId="0" xfId="1502" applyNumberFormat="1" applyFont="1" applyFill="1" applyBorder="1"/>
    <xf numFmtId="168" fontId="21" fillId="67" borderId="0" xfId="1502" applyNumberFormat="1" applyFont="1" applyFill="1"/>
    <xf numFmtId="0" fontId="21" fillId="67" borderId="1" xfId="1497" applyFont="1" applyFill="1" applyBorder="1"/>
    <xf numFmtId="0" fontId="21" fillId="67" borderId="0" xfId="1497" applyFont="1" applyFill="1"/>
    <xf numFmtId="0" fontId="21" fillId="67" borderId="40" xfId="1497" applyFont="1" applyFill="1" applyBorder="1"/>
    <xf numFmtId="0" fontId="21" fillId="67" borderId="38" xfId="1497" applyFont="1" applyFill="1" applyBorder="1"/>
    <xf numFmtId="168" fontId="21" fillId="67" borderId="0" xfId="1498" applyNumberFormat="1" applyFont="1" applyFill="1"/>
    <xf numFmtId="2" fontId="21" fillId="67" borderId="0" xfId="1497" applyNumberFormat="1" applyFont="1" applyFill="1"/>
    <xf numFmtId="166" fontId="21" fillId="67" borderId="0" xfId="1497" applyNumberFormat="1" applyFont="1" applyFill="1"/>
    <xf numFmtId="0" fontId="142" fillId="0" borderId="0" xfId="4" applyFont="1"/>
    <xf numFmtId="0" fontId="145" fillId="0" borderId="0" xfId="0" applyFont="1"/>
    <xf numFmtId="166" fontId="21" fillId="0" borderId="0" xfId="0" applyNumberFormat="1" applyFont="1"/>
    <xf numFmtId="0" fontId="135" fillId="69" borderId="0" xfId="0" applyFont="1" applyFill="1"/>
    <xf numFmtId="166" fontId="21" fillId="69" borderId="0" xfId="0" applyNumberFormat="1" applyFont="1" applyFill="1"/>
    <xf numFmtId="2" fontId="21" fillId="0" borderId="0" xfId="0" applyNumberFormat="1" applyFont="1"/>
    <xf numFmtId="0" fontId="144" fillId="0" borderId="0" xfId="0" applyFont="1"/>
    <xf numFmtId="0" fontId="135" fillId="0" borderId="38" xfId="0" applyFont="1" applyBorder="1" applyAlignment="1">
      <alignment horizontal="center" vertical="center" wrapText="1"/>
    </xf>
    <xf numFmtId="166" fontId="130" fillId="0" borderId="0" xfId="0" applyNumberFormat="1" applyFont="1" applyAlignment="1">
      <alignment horizontal="center" vertical="center" wrapText="1"/>
    </xf>
    <xf numFmtId="173" fontId="21" fillId="0" borderId="0" xfId="0" applyNumberFormat="1" applyFont="1"/>
    <xf numFmtId="166" fontId="130" fillId="0" borderId="0" xfId="0" applyNumberFormat="1" applyFont="1" applyAlignment="1">
      <alignment horizontal="center" vertical="center"/>
    </xf>
    <xf numFmtId="0" fontId="131" fillId="0" borderId="1" xfId="0" applyFont="1" applyBorder="1" applyAlignment="1">
      <alignment horizontal="center" vertical="center"/>
    </xf>
    <xf numFmtId="166" fontId="130" fillId="0" borderId="1" xfId="0" applyNumberFormat="1" applyFont="1" applyBorder="1" applyAlignment="1">
      <alignment horizontal="center" vertical="center" wrapText="1"/>
    </xf>
    <xf numFmtId="166" fontId="130" fillId="0" borderId="1" xfId="0" applyNumberFormat="1" applyFont="1" applyBorder="1" applyAlignment="1">
      <alignment horizontal="center" vertical="center"/>
    </xf>
    <xf numFmtId="176" fontId="21" fillId="0" borderId="0" xfId="0" applyNumberFormat="1" applyFont="1"/>
    <xf numFmtId="0" fontId="21" fillId="67" borderId="0" xfId="1501" applyFont="1" applyFill="1" applyAlignment="1">
      <alignment horizontal="centerContinuous"/>
    </xf>
    <xf numFmtId="0" fontId="144" fillId="0" borderId="38" xfId="51" applyFont="1" applyBorder="1"/>
    <xf numFmtId="0" fontId="144" fillId="0" borderId="38" xfId="51" applyFont="1" applyBorder="1" applyAlignment="1">
      <alignment horizontal="left"/>
    </xf>
    <xf numFmtId="0" fontId="21" fillId="0" borderId="38" xfId="51" applyFont="1" applyBorder="1"/>
    <xf numFmtId="0" fontId="21" fillId="0" borderId="2" xfId="51" applyFont="1" applyBorder="1"/>
    <xf numFmtId="0" fontId="21" fillId="0" borderId="0" xfId="51" applyFont="1"/>
    <xf numFmtId="0" fontId="137" fillId="0" borderId="39" xfId="0" applyFont="1" applyBorder="1" applyAlignment="1">
      <alignment horizontal="left" vertical="center" wrapText="1"/>
    </xf>
    <xf numFmtId="0" fontId="137" fillId="0" borderId="39" xfId="0" applyFont="1" applyBorder="1" applyAlignment="1">
      <alignment horizontal="center" vertical="center"/>
    </xf>
    <xf numFmtId="0" fontId="137" fillId="0" borderId="1" xfId="0" applyFont="1" applyBorder="1" applyAlignment="1">
      <alignment horizontal="center" vertical="center"/>
    </xf>
    <xf numFmtId="0" fontId="132" fillId="0" borderId="0" xfId="0" applyFont="1" applyAlignment="1">
      <alignment horizontal="left" vertical="center" wrapText="1"/>
    </xf>
    <xf numFmtId="0" fontId="132" fillId="0" borderId="1" xfId="0" applyFont="1" applyBorder="1" applyAlignment="1">
      <alignment horizontal="left" vertical="center" wrapText="1"/>
    </xf>
    <xf numFmtId="178" fontId="21" fillId="0" borderId="1" xfId="8" applyNumberFormat="1" applyFont="1" applyBorder="1" applyAlignment="1"/>
    <xf numFmtId="178" fontId="132" fillId="0" borderId="1" xfId="8" applyNumberFormat="1" applyFont="1" applyFill="1" applyBorder="1" applyAlignment="1">
      <alignment vertical="center" wrapText="1"/>
    </xf>
    <xf numFmtId="0" fontId="147" fillId="0" borderId="0" xfId="0" applyFont="1" applyAlignment="1">
      <alignment horizontal="left" vertical="center" wrapText="1"/>
    </xf>
    <xf numFmtId="178" fontId="147" fillId="0" borderId="0" xfId="8" applyNumberFormat="1" applyFont="1" applyFill="1" applyBorder="1" applyAlignment="1">
      <alignment vertical="center" wrapText="1"/>
    </xf>
    <xf numFmtId="0" fontId="147" fillId="0" borderId="2" xfId="51" applyFont="1" applyBorder="1"/>
    <xf numFmtId="178" fontId="147" fillId="0" borderId="2" xfId="8" applyNumberFormat="1" applyFont="1" applyBorder="1" applyAlignment="1"/>
    <xf numFmtId="167" fontId="132" fillId="0" borderId="0" xfId="0" applyNumberFormat="1" applyFont="1" applyAlignment="1">
      <alignment horizontal="center" vertical="center" wrapText="1"/>
    </xf>
    <xf numFmtId="0" fontId="144" fillId="0" borderId="0" xfId="51" applyFont="1"/>
    <xf numFmtId="166" fontId="148" fillId="0" borderId="0" xfId="51" applyNumberFormat="1" applyFont="1" applyAlignment="1">
      <alignment horizontal="right" vertical="center"/>
    </xf>
    <xf numFmtId="3" fontId="21" fillId="0" borderId="0" xfId="119" applyNumberFormat="1" applyFont="1" applyProtection="1">
      <protection locked="0"/>
    </xf>
    <xf numFmtId="0" fontId="132" fillId="0" borderId="0" xfId="119" applyFont="1"/>
    <xf numFmtId="3" fontId="21" fillId="0" borderId="0" xfId="51" applyNumberFormat="1" applyFont="1"/>
    <xf numFmtId="10" fontId="21" fillId="0" borderId="0" xfId="120" applyNumberFormat="1" applyFont="1" applyFill="1" applyBorder="1" applyProtection="1">
      <protection locked="0"/>
    </xf>
    <xf numFmtId="0" fontId="21" fillId="0" borderId="0" xfId="51" applyFont="1" applyAlignment="1">
      <alignment horizontal="center"/>
    </xf>
    <xf numFmtId="1" fontId="21" fillId="0" borderId="0" xfId="51" applyNumberFormat="1" applyFont="1" applyAlignment="1">
      <alignment horizontal="center"/>
    </xf>
    <xf numFmtId="0" fontId="21" fillId="0" borderId="0" xfId="1505" applyFont="1"/>
    <xf numFmtId="0" fontId="136" fillId="0" borderId="0" xfId="1505" applyFont="1" applyAlignment="1">
      <alignment vertical="top" wrapText="1"/>
    </xf>
    <xf numFmtId="0" fontId="134" fillId="0" borderId="0" xfId="1505" applyFont="1" applyAlignment="1">
      <alignment vertical="top"/>
    </xf>
    <xf numFmtId="0" fontId="21" fillId="0" borderId="0" xfId="1504" applyFont="1"/>
    <xf numFmtId="0" fontId="144" fillId="0" borderId="2" xfId="1504" applyFont="1" applyBorder="1" applyAlignment="1">
      <alignment horizontal="left"/>
    </xf>
    <xf numFmtId="0" fontId="144" fillId="0" borderId="0" xfId="1504" applyFont="1" applyAlignment="1">
      <alignment horizontal="left"/>
    </xf>
    <xf numFmtId="0" fontId="21" fillId="0" borderId="40" xfId="0" applyFont="1" applyBorder="1"/>
    <xf numFmtId="0" fontId="21" fillId="0" borderId="40" xfId="0" applyFont="1" applyBorder="1" applyAlignment="1">
      <alignment horizontal="right"/>
    </xf>
    <xf numFmtId="0" fontId="21" fillId="0" borderId="1" xfId="0" applyFont="1" applyBorder="1"/>
    <xf numFmtId="166" fontId="135" fillId="0" borderId="1" xfId="0" applyNumberFormat="1" applyFont="1" applyBorder="1"/>
    <xf numFmtId="0" fontId="21" fillId="0" borderId="0" xfId="1504" applyFont="1" applyAlignment="1">
      <alignment horizontal="center"/>
    </xf>
    <xf numFmtId="0" fontId="148" fillId="0" borderId="0" xfId="0" applyFont="1" applyAlignment="1">
      <alignment horizontal="right" vertical="center" wrapText="1"/>
    </xf>
    <xf numFmtId="0" fontId="141" fillId="0" borderId="0" xfId="1504" applyFont="1"/>
    <xf numFmtId="0" fontId="148" fillId="0" borderId="0" xfId="0" applyFont="1" applyAlignment="1">
      <alignment horizontal="right" vertical="center"/>
    </xf>
    <xf numFmtId="0" fontId="148" fillId="0" borderId="0" xfId="0" applyFont="1" applyAlignment="1">
      <alignment horizontal="left" vertical="center"/>
    </xf>
    <xf numFmtId="0" fontId="131" fillId="0" borderId="2" xfId="0" applyFont="1" applyBorder="1" applyAlignment="1">
      <alignment horizontal="center" vertical="center"/>
    </xf>
    <xf numFmtId="0" fontId="130" fillId="0" borderId="2" xfId="0" applyFont="1" applyBorder="1" applyAlignment="1">
      <alignment horizontal="center" vertical="center" wrapText="1"/>
    </xf>
    <xf numFmtId="0" fontId="131" fillId="0" borderId="2" xfId="0" applyFont="1" applyBorder="1" applyAlignment="1">
      <alignment horizontal="center" vertical="center" wrapText="1"/>
    </xf>
    <xf numFmtId="0" fontId="131" fillId="0" borderId="1" xfId="0" applyFont="1" applyBorder="1" applyAlignment="1">
      <alignment horizontal="center" vertical="center" wrapText="1"/>
    </xf>
    <xf numFmtId="0" fontId="21" fillId="0" borderId="2" xfId="0" applyFont="1" applyBorder="1"/>
    <xf numFmtId="0" fontId="141" fillId="0" borderId="0" xfId="0" applyFont="1" applyAlignment="1">
      <alignment horizontal="right" vertical="center"/>
    </xf>
    <xf numFmtId="0" fontId="134" fillId="0" borderId="0" xfId="0" applyFont="1" applyAlignment="1">
      <alignment horizontal="justify" vertical="center"/>
    </xf>
    <xf numFmtId="0" fontId="130" fillId="0" borderId="6" xfId="0" applyFont="1" applyBorder="1" applyAlignment="1">
      <alignment vertical="center"/>
    </xf>
    <xf numFmtId="0" fontId="130" fillId="0" borderId="0" xfId="0" applyFont="1" applyAlignment="1">
      <alignment horizontal="left" vertical="center" indent="1"/>
    </xf>
    <xf numFmtId="0" fontId="131" fillId="0" borderId="4" xfId="0" applyFont="1" applyBorder="1" applyAlignment="1">
      <alignment horizontal="center" vertical="center"/>
    </xf>
    <xf numFmtId="0" fontId="131" fillId="0" borderId="42" xfId="0" applyFont="1" applyBorder="1" applyAlignment="1">
      <alignment horizontal="center" vertical="center"/>
    </xf>
    <xf numFmtId="0" fontId="148" fillId="0" borderId="0" xfId="0" applyFont="1" applyAlignment="1">
      <alignment horizontal="justify" vertical="center"/>
    </xf>
    <xf numFmtId="0" fontId="130" fillId="0" borderId="2" xfId="0" applyFont="1" applyBorder="1" applyAlignment="1">
      <alignment vertical="center" wrapText="1"/>
    </xf>
    <xf numFmtId="0" fontId="149" fillId="0" borderId="0" xfId="0" applyFont="1"/>
    <xf numFmtId="3" fontId="21" fillId="0" borderId="0" xfId="0" applyNumberFormat="1" applyFont="1"/>
    <xf numFmtId="0" fontId="134" fillId="0" borderId="0" xfId="0" applyFont="1" applyAlignment="1">
      <alignment vertical="center" wrapText="1"/>
    </xf>
    <xf numFmtId="0" fontId="149" fillId="0" borderId="0" xfId="0" applyFont="1" applyAlignment="1">
      <alignment vertical="center" wrapText="1"/>
    </xf>
    <xf numFmtId="0" fontId="135" fillId="0" borderId="19" xfId="0" applyFont="1" applyBorder="1" applyAlignment="1">
      <alignment vertical="center" wrapText="1"/>
    </xf>
    <xf numFmtId="0" fontId="135" fillId="0" borderId="19" xfId="0" applyFont="1" applyBorder="1" applyAlignment="1">
      <alignment horizontal="center" vertical="center" wrapText="1"/>
    </xf>
    <xf numFmtId="1" fontId="135" fillId="0" borderId="19" xfId="0" applyNumberFormat="1" applyFont="1" applyBorder="1" applyAlignment="1">
      <alignment horizontal="center" vertical="center" wrapText="1"/>
    </xf>
    <xf numFmtId="0" fontId="149" fillId="0" borderId="0" xfId="0" applyFont="1" applyAlignment="1">
      <alignment horizontal="center" vertical="center" wrapText="1"/>
    </xf>
    <xf numFmtId="0" fontId="131" fillId="0" borderId="0" xfId="0" applyFont="1" applyAlignment="1">
      <alignment horizontal="justify" vertical="center"/>
    </xf>
    <xf numFmtId="0" fontId="21" fillId="0" borderId="0" xfId="0" applyFont="1" applyAlignment="1">
      <alignment horizontal="center" vertical="center" wrapText="1"/>
    </xf>
    <xf numFmtId="3" fontId="149" fillId="0" borderId="0" xfId="0" applyNumberFormat="1" applyFont="1" applyAlignment="1">
      <alignment horizontal="center" vertical="center" wrapText="1"/>
    </xf>
    <xf numFmtId="0" fontId="135" fillId="0" borderId="0" xfId="0" applyFont="1" applyAlignment="1">
      <alignment horizontal="center" vertical="center" wrapText="1"/>
    </xf>
    <xf numFmtId="3" fontId="149" fillId="0" borderId="0" xfId="0" applyNumberFormat="1" applyFont="1" applyAlignment="1">
      <alignment horizontal="center" vertical="center"/>
    </xf>
    <xf numFmtId="1" fontId="130" fillId="0" borderId="0" xfId="0" applyNumberFormat="1" applyFont="1" applyAlignment="1">
      <alignment horizontal="center" vertical="center"/>
    </xf>
    <xf numFmtId="0" fontId="131" fillId="0" borderId="0" xfId="0" applyFont="1" applyAlignment="1">
      <alignment horizontal="center" vertical="center" wrapText="1"/>
    </xf>
    <xf numFmtId="0" fontId="135" fillId="0" borderId="0" xfId="0" applyFont="1" applyAlignment="1">
      <alignment vertical="center" wrapText="1"/>
    </xf>
    <xf numFmtId="1" fontId="135" fillId="0" borderId="0" xfId="0" applyNumberFormat="1" applyFont="1" applyAlignment="1">
      <alignment horizontal="center" vertical="center" wrapText="1"/>
    </xf>
    <xf numFmtId="3" fontId="131" fillId="0" borderId="0" xfId="0" applyNumberFormat="1" applyFont="1" applyAlignment="1">
      <alignment horizontal="center" vertical="center" wrapText="1"/>
    </xf>
    <xf numFmtId="0" fontId="144" fillId="0" borderId="38" xfId="0" applyFont="1" applyBorder="1"/>
    <xf numFmtId="0" fontId="137" fillId="0" borderId="0" xfId="0" applyFont="1"/>
    <xf numFmtId="167" fontId="132" fillId="0" borderId="0" xfId="0" applyNumberFormat="1" applyFont="1" applyAlignment="1">
      <alignment horizontal="center"/>
    </xf>
    <xf numFmtId="0" fontId="131" fillId="0" borderId="4" xfId="0" applyFont="1" applyBorder="1" applyAlignment="1">
      <alignment horizontal="left" vertical="center"/>
    </xf>
    <xf numFmtId="0" fontId="130" fillId="0" borderId="0" xfId="0" applyFont="1" applyAlignment="1">
      <alignment vertical="center" wrapText="1"/>
    </xf>
    <xf numFmtId="1" fontId="130" fillId="0" borderId="2" xfId="0" applyNumberFormat="1" applyFont="1" applyBorder="1" applyAlignment="1">
      <alignment horizontal="center" vertical="center"/>
    </xf>
    <xf numFmtId="0" fontId="131" fillId="0" borderId="38" xfId="0" applyFont="1" applyBorder="1" applyAlignment="1">
      <alignment vertical="center" wrapText="1"/>
    </xf>
    <xf numFmtId="1" fontId="131" fillId="0" borderId="38" xfId="0" applyNumberFormat="1" applyFont="1" applyBorder="1" applyAlignment="1">
      <alignment horizontal="center" vertical="center"/>
    </xf>
    <xf numFmtId="0" fontId="148" fillId="0" borderId="0" xfId="0" applyFont="1" applyAlignment="1">
      <alignment horizontal="left" vertical="top" wrapText="1"/>
    </xf>
    <xf numFmtId="0" fontId="148" fillId="0" borderId="3" xfId="0" applyFont="1" applyBorder="1" applyAlignment="1">
      <alignment horizontal="left" vertical="top" wrapText="1"/>
    </xf>
    <xf numFmtId="0" fontId="148" fillId="0" borderId="0" xfId="0" applyFont="1" applyAlignment="1">
      <alignment horizontal="left" vertical="center" wrapText="1"/>
    </xf>
    <xf numFmtId="0" fontId="148" fillId="0" borderId="0" xfId="0" applyFont="1" applyAlignment="1">
      <alignment horizontal="right" vertical="top"/>
    </xf>
    <xf numFmtId="0" fontId="131" fillId="0" borderId="0" xfId="0" applyFont="1" applyAlignment="1">
      <alignment vertical="center" wrapText="1"/>
    </xf>
    <xf numFmtId="3" fontId="130" fillId="0" borderId="0" xfId="0" applyNumberFormat="1" applyFont="1" applyAlignment="1">
      <alignment horizontal="center" vertical="center"/>
    </xf>
    <xf numFmtId="3" fontId="131" fillId="0" borderId="38" xfId="0" applyNumberFormat="1" applyFont="1" applyBorder="1" applyAlignment="1">
      <alignment horizontal="center" vertical="center"/>
    </xf>
    <xf numFmtId="0" fontId="148" fillId="0" borderId="0" xfId="0" applyFont="1" applyAlignment="1">
      <alignment horizontal="right" vertical="top" wrapText="1"/>
    </xf>
    <xf numFmtId="0" fontId="131" fillId="0" borderId="1" xfId="0" applyFont="1" applyBorder="1" applyAlignment="1">
      <alignment vertical="center" wrapText="1"/>
    </xf>
    <xf numFmtId="3" fontId="135" fillId="0" borderId="1" xfId="0" applyNumberFormat="1" applyFont="1" applyBorder="1" applyAlignment="1">
      <alignment horizontal="center" vertical="center" wrapText="1"/>
    </xf>
    <xf numFmtId="0" fontId="21" fillId="0" borderId="0" xfId="0" applyFont="1" applyAlignment="1">
      <alignment vertical="center" wrapText="1"/>
    </xf>
    <xf numFmtId="3" fontId="130" fillId="0" borderId="0" xfId="0" applyNumberFormat="1" applyFont="1" applyAlignment="1">
      <alignment horizontal="center" vertical="center" wrapText="1"/>
    </xf>
    <xf numFmtId="0" fontId="21" fillId="0" borderId="0" xfId="0" applyFont="1" applyAlignment="1">
      <alignment vertical="top" wrapText="1"/>
    </xf>
    <xf numFmtId="0" fontId="131" fillId="0" borderId="0" xfId="0" applyFont="1" applyAlignment="1">
      <alignment horizontal="justify" vertical="center" wrapText="1"/>
    </xf>
    <xf numFmtId="0" fontId="130" fillId="0" borderId="0" xfId="0" applyFont="1" applyAlignment="1">
      <alignment horizontal="left" vertical="center" wrapText="1" indent="1"/>
    </xf>
    <xf numFmtId="0" fontId="148" fillId="0" borderId="0" xfId="0" applyFont="1" applyAlignment="1">
      <alignment horizontal="center" vertical="center" wrapText="1"/>
    </xf>
    <xf numFmtId="0" fontId="148" fillId="0" borderId="0" xfId="0" applyFont="1" applyAlignment="1">
      <alignment horizontal="center" vertical="center"/>
    </xf>
    <xf numFmtId="0" fontId="148" fillId="0" borderId="0" xfId="0" applyFont="1" applyAlignment="1">
      <alignment horizontal="left" vertical="center" wrapText="1" indent="3"/>
    </xf>
    <xf numFmtId="3" fontId="135" fillId="0" borderId="1" xfId="0" applyNumberFormat="1" applyFont="1" applyBorder="1" applyAlignment="1">
      <alignment horizontal="center" vertical="center"/>
    </xf>
    <xf numFmtId="1" fontId="130" fillId="0" borderId="0" xfId="0" applyNumberFormat="1" applyFont="1" applyAlignment="1">
      <alignment horizontal="center" vertical="center" wrapText="1"/>
    </xf>
    <xf numFmtId="1" fontId="135" fillId="0" borderId="1" xfId="0" applyNumberFormat="1" applyFont="1" applyBorder="1" applyAlignment="1">
      <alignment horizontal="center" vertical="center"/>
    </xf>
    <xf numFmtId="1" fontId="131" fillId="0" borderId="0" xfId="0" applyNumberFormat="1" applyFont="1" applyAlignment="1">
      <alignment horizontal="center" vertical="center" wrapText="1"/>
    </xf>
    <xf numFmtId="0" fontId="132" fillId="0" borderId="0" xfId="0" applyFont="1" applyAlignment="1">
      <alignment vertical="center" wrapText="1"/>
    </xf>
    <xf numFmtId="3" fontId="132" fillId="0" borderId="0" xfId="0" applyNumberFormat="1" applyFont="1" applyAlignment="1">
      <alignment horizontal="center" vertical="center"/>
    </xf>
    <xf numFmtId="0" fontId="132" fillId="0" borderId="0" xfId="0" applyFont="1" applyAlignment="1">
      <alignment wrapText="1"/>
    </xf>
    <xf numFmtId="0" fontId="132" fillId="0" borderId="2" xfId="0" applyFont="1" applyBorder="1" applyAlignment="1">
      <alignment vertical="center" wrapText="1"/>
    </xf>
    <xf numFmtId="3" fontId="132" fillId="0" borderId="2" xfId="0" applyNumberFormat="1" applyFont="1" applyBorder="1" applyAlignment="1">
      <alignment horizontal="center" vertical="center"/>
    </xf>
    <xf numFmtId="0" fontId="84" fillId="9" borderId="8" xfId="70" applyFont="1" applyFill="1" applyBorder="1" applyAlignment="1">
      <alignment horizontal="center" vertical="center"/>
    </xf>
    <xf numFmtId="167" fontId="61" fillId="12" borderId="43" xfId="5" applyNumberFormat="1" applyFont="1" applyFill="1" applyBorder="1" applyProtection="1">
      <protection locked="0"/>
    </xf>
    <xf numFmtId="10" fontId="61" fillId="9" borderId="7" xfId="25" applyNumberFormat="1" applyFont="1" applyFill="1" applyBorder="1" applyAlignment="1" applyProtection="1">
      <protection locked="0"/>
    </xf>
    <xf numFmtId="10" fontId="61" fillId="9" borderId="17" xfId="25" applyNumberFormat="1" applyFont="1" applyFill="1" applyBorder="1" applyAlignment="1" applyProtection="1">
      <protection locked="0"/>
    </xf>
    <xf numFmtId="4" fontId="84" fillId="8" borderId="7" xfId="69" applyNumberFormat="1" applyFont="1" applyFill="1" applyBorder="1"/>
    <xf numFmtId="3" fontId="84" fillId="8" borderId="7" xfId="69" applyNumberFormat="1" applyFont="1" applyFill="1" applyBorder="1"/>
    <xf numFmtId="167" fontId="79" fillId="0" borderId="44" xfId="29" applyNumberFormat="1" applyFont="1" applyFill="1" applyBorder="1" applyAlignment="1">
      <alignment wrapText="1"/>
    </xf>
    <xf numFmtId="0" fontId="21" fillId="0" borderId="0" xfId="0" applyFont="1" applyAlignment="1">
      <alignment horizontal="left"/>
    </xf>
    <xf numFmtId="0" fontId="132" fillId="0" borderId="0" xfId="22" applyFont="1"/>
    <xf numFmtId="166" fontId="130" fillId="0" borderId="6" xfId="0" applyNumberFormat="1" applyFont="1" applyBorder="1" applyAlignment="1">
      <alignment horizontal="center" vertical="center"/>
    </xf>
    <xf numFmtId="0" fontId="130" fillId="0" borderId="2" xfId="0" applyFont="1" applyBorder="1" applyAlignment="1">
      <alignment horizontal="center" vertical="center"/>
    </xf>
    <xf numFmtId="0" fontId="148" fillId="0" borderId="3" xfId="0" applyFont="1" applyBorder="1" applyAlignment="1">
      <alignment vertical="center"/>
    </xf>
    <xf numFmtId="0" fontId="148" fillId="0" borderId="0" xfId="0" applyFont="1" applyAlignment="1">
      <alignment vertical="center"/>
    </xf>
    <xf numFmtId="0" fontId="131" fillId="0" borderId="2" xfId="0" applyFont="1" applyBorder="1" applyAlignment="1">
      <alignment horizontal="justify" vertical="center" wrapText="1"/>
    </xf>
    <xf numFmtId="0" fontId="130" fillId="0" borderId="0" xfId="0" applyFont="1" applyAlignment="1">
      <alignment horizontal="justify" vertical="center" wrapText="1"/>
    </xf>
    <xf numFmtId="0" fontId="131" fillId="0" borderId="41" xfId="0" applyFont="1" applyBorder="1" applyAlignment="1">
      <alignment vertical="center"/>
    </xf>
    <xf numFmtId="0" fontId="131" fillId="0" borderId="41" xfId="0" applyFont="1" applyBorder="1" applyAlignment="1">
      <alignment horizontal="center" vertical="center"/>
    </xf>
    <xf numFmtId="0" fontId="148" fillId="0" borderId="41" xfId="0" applyFont="1" applyBorder="1" applyAlignment="1">
      <alignment vertical="center"/>
    </xf>
    <xf numFmtId="166" fontId="130" fillId="67" borderId="6" xfId="0" applyNumberFormat="1" applyFont="1" applyFill="1" applyBorder="1" applyAlignment="1">
      <alignment horizontal="center" vertical="center"/>
    </xf>
    <xf numFmtId="166" fontId="130" fillId="67" borderId="0" xfId="0" applyNumberFormat="1" applyFont="1" applyFill="1" applyAlignment="1">
      <alignment horizontal="center" vertical="center"/>
    </xf>
    <xf numFmtId="166" fontId="130" fillId="67" borderId="0" xfId="0" applyNumberFormat="1" applyFont="1" applyFill="1" applyAlignment="1">
      <alignment horizontal="center" vertical="center" wrapText="1"/>
    </xf>
    <xf numFmtId="0" fontId="130" fillId="0" borderId="6" xfId="0" applyFont="1" applyBorder="1" applyAlignment="1">
      <alignment vertical="center" wrapText="1"/>
    </xf>
    <xf numFmtId="0" fontId="135" fillId="0" borderId="2" xfId="0" applyFont="1" applyBorder="1" applyAlignment="1">
      <alignment horizontal="justify" vertical="center" wrapText="1"/>
    </xf>
    <xf numFmtId="0" fontId="135" fillId="0" borderId="2" xfId="0" applyFont="1" applyBorder="1" applyAlignment="1">
      <alignment horizontal="center" vertical="center" wrapText="1"/>
    </xf>
    <xf numFmtId="0" fontId="21" fillId="0" borderId="0" xfId="0" applyFont="1" applyAlignment="1">
      <alignment horizontal="justify" vertical="center" wrapText="1"/>
    </xf>
    <xf numFmtId="0" fontId="21" fillId="0" borderId="2" xfId="0" applyFont="1" applyBorder="1" applyAlignment="1">
      <alignment horizontal="justify" vertical="center" wrapText="1"/>
    </xf>
    <xf numFmtId="0" fontId="21" fillId="0" borderId="2" xfId="0" applyFont="1" applyBorder="1" applyAlignment="1">
      <alignment horizontal="center" vertical="center" wrapText="1"/>
    </xf>
    <xf numFmtId="0" fontId="21" fillId="0" borderId="0" xfId="0" applyFont="1" applyAlignment="1">
      <alignment horizontal="right"/>
    </xf>
    <xf numFmtId="0" fontId="21" fillId="0" borderId="2" xfId="0" applyFont="1" applyBorder="1" applyAlignment="1">
      <alignment vertical="center" wrapText="1"/>
    </xf>
    <xf numFmtId="0" fontId="135" fillId="0" borderId="38" xfId="0" applyFont="1" applyBorder="1" applyAlignment="1">
      <alignment horizontal="right" vertical="center" wrapText="1"/>
    </xf>
    <xf numFmtId="0" fontId="135" fillId="0" borderId="2" xfId="0" applyFont="1" applyBorder="1" applyAlignment="1">
      <alignment vertical="center" wrapText="1"/>
    </xf>
    <xf numFmtId="3" fontId="135" fillId="0" borderId="4" xfId="0" applyNumberFormat="1" applyFont="1" applyBorder="1" applyAlignment="1">
      <alignment horizontal="right" vertical="center" wrapText="1"/>
    </xf>
    <xf numFmtId="1" fontId="135" fillId="0" borderId="0" xfId="0" applyNumberFormat="1" applyFont="1" applyAlignment="1">
      <alignment horizontal="right" vertical="center" wrapText="1"/>
    </xf>
    <xf numFmtId="3" fontId="21" fillId="0" borderId="0" xfId="0" applyNumberFormat="1" applyFont="1" applyAlignment="1">
      <alignment horizontal="right" vertical="center" wrapText="1"/>
    </xf>
    <xf numFmtId="1" fontId="21" fillId="0" borderId="0" xfId="0" applyNumberFormat="1" applyFont="1" applyAlignment="1">
      <alignment horizontal="right" vertical="center" wrapText="1"/>
    </xf>
    <xf numFmtId="0" fontId="21" fillId="0" borderId="0" xfId="0" applyFont="1" applyAlignment="1">
      <alignment horizontal="left" vertical="center" wrapText="1" indent="2"/>
    </xf>
    <xf numFmtId="1" fontId="21" fillId="0" borderId="38" xfId="0" applyNumberFormat="1" applyFont="1" applyBorder="1" applyAlignment="1">
      <alignment horizontal="right" vertical="center" wrapText="1"/>
    </xf>
    <xf numFmtId="3" fontId="135" fillId="0" borderId="3" xfId="0" applyNumberFormat="1" applyFont="1" applyBorder="1" applyAlignment="1">
      <alignment horizontal="right" vertical="center" wrapText="1"/>
    </xf>
    <xf numFmtId="0" fontId="21" fillId="0" borderId="2" xfId="0" applyFont="1" applyBorder="1" applyAlignment="1">
      <alignment horizontal="left" vertical="center" wrapText="1" indent="1"/>
    </xf>
    <xf numFmtId="166" fontId="135" fillId="0" borderId="38" xfId="0" applyNumberFormat="1" applyFont="1" applyBorder="1" applyAlignment="1">
      <alignment horizontal="right" vertical="center" wrapText="1"/>
    </xf>
    <xf numFmtId="166" fontId="135" fillId="0" borderId="3" xfId="0" applyNumberFormat="1" applyFont="1" applyBorder="1" applyAlignment="1">
      <alignment horizontal="right" vertical="center" wrapText="1"/>
    </xf>
    <xf numFmtId="166" fontId="21" fillId="0" borderId="0" xfId="0" applyNumberFormat="1" applyFont="1" applyAlignment="1">
      <alignment horizontal="right" vertical="center" wrapText="1"/>
    </xf>
    <xf numFmtId="166" fontId="21" fillId="0" borderId="10" xfId="0" applyNumberFormat="1" applyFont="1" applyBorder="1" applyAlignment="1">
      <alignment horizontal="right" vertical="center" wrapText="1"/>
    </xf>
    <xf numFmtId="0" fontId="141" fillId="0" borderId="0" xfId="0" applyFont="1" applyAlignment="1">
      <alignment horizontal="left" vertical="center" wrapText="1" indent="2"/>
    </xf>
    <xf numFmtId="0" fontId="141" fillId="0" borderId="10" xfId="0" applyFont="1" applyBorder="1" applyAlignment="1">
      <alignment horizontal="right" vertical="center" wrapText="1"/>
    </xf>
    <xf numFmtId="0" fontId="141" fillId="0" borderId="0" xfId="0" applyFont="1" applyAlignment="1">
      <alignment horizontal="right" vertical="center" wrapText="1"/>
    </xf>
    <xf numFmtId="0" fontId="135" fillId="0" borderId="3" xfId="0" applyFont="1" applyBorder="1" applyAlignment="1">
      <alignment vertical="center" wrapText="1"/>
    </xf>
    <xf numFmtId="0" fontId="135" fillId="0" borderId="11" xfId="0" applyFont="1" applyBorder="1" applyAlignment="1">
      <alignment vertical="center" wrapText="1"/>
    </xf>
    <xf numFmtId="0" fontId="135" fillId="0" borderId="10" xfId="0" applyFont="1" applyBorder="1" applyAlignment="1">
      <alignment vertical="center" wrapText="1"/>
    </xf>
    <xf numFmtId="0" fontId="143" fillId="0" borderId="11" xfId="0" applyFont="1" applyBorder="1" applyAlignment="1">
      <alignment vertical="center" wrapText="1"/>
    </xf>
    <xf numFmtId="0" fontId="21" fillId="0" borderId="2" xfId="0" applyFont="1" applyBorder="1" applyAlignment="1">
      <alignment horizontal="left" vertical="center" wrapText="1" indent="2"/>
    </xf>
    <xf numFmtId="0" fontId="141" fillId="0" borderId="4" xfId="0" applyFont="1" applyBorder="1" applyAlignment="1">
      <alignment horizontal="left" vertical="center" wrapText="1" indent="2"/>
    </xf>
    <xf numFmtId="0" fontId="148" fillId="0" borderId="3" xfId="0" applyFont="1" applyBorder="1" applyAlignment="1">
      <alignment horizontal="right" vertical="center"/>
    </xf>
    <xf numFmtId="0" fontId="148" fillId="0" borderId="3" xfId="0" applyFont="1" applyBorder="1" applyAlignment="1">
      <alignment vertical="center" wrapText="1"/>
    </xf>
    <xf numFmtId="0" fontId="151" fillId="0" borderId="0" xfId="4" applyFont="1"/>
    <xf numFmtId="166" fontId="59" fillId="0" borderId="2" xfId="0" applyNumberFormat="1" applyFont="1" applyBorder="1" applyAlignment="1">
      <alignment horizontal="right" vertical="center" wrapText="1"/>
    </xf>
    <xf numFmtId="0" fontId="59" fillId="2" borderId="2" xfId="0" applyFont="1" applyFill="1" applyBorder="1" applyAlignment="1">
      <alignment vertical="center" wrapText="1"/>
    </xf>
    <xf numFmtId="168" fontId="56" fillId="0" borderId="0" xfId="12" applyNumberFormat="1" applyFont="1" applyAlignment="1">
      <alignment vertical="center"/>
    </xf>
    <xf numFmtId="0" fontId="135" fillId="0" borderId="0" xfId="0" applyFont="1" applyAlignment="1">
      <alignment horizontal="right"/>
    </xf>
    <xf numFmtId="14" fontId="135" fillId="67" borderId="6" xfId="1501" applyNumberFormat="1" applyFont="1" applyFill="1" applyBorder="1" applyAlignment="1">
      <alignment horizontal="center"/>
    </xf>
    <xf numFmtId="0" fontId="82" fillId="0" borderId="38" xfId="0" applyFont="1" applyBorder="1" applyAlignment="1">
      <alignment vertical="center" wrapText="1"/>
    </xf>
    <xf numFmtId="0" fontId="82" fillId="0" borderId="0" xfId="0" applyFont="1" applyAlignment="1">
      <alignment vertical="center" wrapText="1"/>
    </xf>
    <xf numFmtId="0" fontId="59" fillId="0" borderId="2" xfId="0" applyFont="1" applyBorder="1"/>
    <xf numFmtId="166" fontId="59" fillId="0" borderId="0" xfId="0" applyNumberFormat="1" applyFont="1"/>
    <xf numFmtId="166" fontId="1" fillId="0" borderId="0" xfId="1507" applyNumberFormat="1"/>
    <xf numFmtId="0" fontId="61" fillId="71" borderId="16" xfId="70" applyFont="1" applyFill="1" applyBorder="1" applyAlignment="1">
      <alignment horizontal="center" vertical="center"/>
    </xf>
    <xf numFmtId="0" fontId="61" fillId="71" borderId="7" xfId="70" applyFont="1" applyFill="1" applyBorder="1" applyAlignment="1">
      <alignment horizontal="center" vertical="center"/>
    </xf>
    <xf numFmtId="3" fontId="58" fillId="0" borderId="16" xfId="69" applyNumberFormat="1" applyFont="1" applyBorder="1"/>
    <xf numFmtId="3" fontId="79" fillId="0" borderId="16" xfId="69" applyNumberFormat="1" applyFont="1" applyBorder="1"/>
    <xf numFmtId="3" fontId="58" fillId="0" borderId="0" xfId="69" applyNumberFormat="1" applyFont="1"/>
    <xf numFmtId="3" fontId="79" fillId="0" borderId="0" xfId="69" applyNumberFormat="1" applyFont="1"/>
    <xf numFmtId="3" fontId="79" fillId="0" borderId="7" xfId="69" applyNumberFormat="1" applyFont="1" applyBorder="1"/>
    <xf numFmtId="3" fontId="58" fillId="0" borderId="7" xfId="69" applyNumberFormat="1" applyFont="1" applyBorder="1"/>
    <xf numFmtId="3" fontId="61" fillId="9" borderId="9" xfId="5" applyNumberFormat="1" applyFont="1" applyFill="1" applyBorder="1" applyAlignment="1" applyProtection="1">
      <alignment horizontal="right" vertical="center"/>
      <protection locked="0"/>
    </xf>
    <xf numFmtId="3" fontId="61" fillId="8" borderId="16" xfId="69" applyNumberFormat="1" applyFont="1" applyFill="1" applyBorder="1"/>
    <xf numFmtId="3" fontId="61" fillId="9" borderId="18" xfId="5" applyNumberFormat="1" applyFont="1" applyFill="1" applyBorder="1" applyProtection="1">
      <protection locked="0"/>
    </xf>
    <xf numFmtId="3" fontId="61" fillId="12" borderId="18" xfId="5" applyNumberFormat="1" applyFont="1" applyFill="1" applyBorder="1" applyProtection="1">
      <protection locked="0"/>
    </xf>
    <xf numFmtId="168" fontId="61" fillId="9" borderId="16" xfId="25" applyNumberFormat="1" applyFont="1" applyFill="1" applyBorder="1" applyAlignment="1" applyProtection="1">
      <protection locked="0"/>
    </xf>
    <xf numFmtId="3" fontId="79" fillId="0" borderId="15" xfId="69" applyNumberFormat="1" applyFont="1" applyBorder="1" applyAlignment="1">
      <alignment horizontal="center"/>
    </xf>
    <xf numFmtId="3" fontId="79" fillId="0" borderId="14" xfId="29" applyNumberFormat="1" applyFont="1" applyFill="1" applyBorder="1" applyAlignment="1">
      <alignment wrapText="1"/>
    </xf>
    <xf numFmtId="168" fontId="61" fillId="9" borderId="8" xfId="12" applyNumberFormat="1" applyFont="1" applyFill="1" applyBorder="1" applyAlignment="1" applyProtection="1">
      <alignment horizontal="right" vertical="center"/>
      <protection locked="0"/>
    </xf>
    <xf numFmtId="3" fontId="61" fillId="9" borderId="18" xfId="5" applyNumberFormat="1" applyFont="1" applyFill="1" applyBorder="1" applyAlignment="1" applyProtection="1">
      <alignment horizontal="right" vertical="center"/>
      <protection locked="0"/>
    </xf>
    <xf numFmtId="168" fontId="61" fillId="9" borderId="17" xfId="12" applyNumberFormat="1" applyFont="1" applyFill="1" applyBorder="1" applyAlignment="1" applyProtection="1">
      <alignment horizontal="right" vertical="center"/>
      <protection locked="0"/>
    </xf>
    <xf numFmtId="166" fontId="21" fillId="0" borderId="2" xfId="0" applyNumberFormat="1" applyFont="1" applyBorder="1"/>
    <xf numFmtId="0" fontId="135" fillId="0" borderId="45" xfId="0" applyFont="1" applyBorder="1"/>
    <xf numFmtId="166" fontId="21" fillId="0" borderId="45" xfId="0" applyNumberFormat="1" applyFont="1" applyBorder="1"/>
    <xf numFmtId="0" fontId="21" fillId="0" borderId="0" xfId="0" applyFont="1" applyAlignment="1">
      <alignment horizontal="left" vertical="top" wrapText="1"/>
    </xf>
    <xf numFmtId="0" fontId="152" fillId="0" borderId="0" xfId="0" applyFont="1"/>
    <xf numFmtId="0" fontId="135" fillId="0" borderId="2" xfId="0" applyFont="1" applyBorder="1"/>
    <xf numFmtId="166" fontId="137" fillId="0" borderId="2" xfId="8" applyNumberFormat="1" applyFont="1" applyBorder="1"/>
    <xf numFmtId="166" fontId="132" fillId="0" borderId="0" xfId="8" applyNumberFormat="1" applyFont="1" applyBorder="1"/>
    <xf numFmtId="166" fontId="132" fillId="0" borderId="2" xfId="8" applyNumberFormat="1" applyFont="1" applyBorder="1"/>
    <xf numFmtId="166" fontId="137" fillId="0" borderId="0" xfId="8" applyNumberFormat="1" applyFont="1" applyBorder="1"/>
    <xf numFmtId="166" fontId="132" fillId="0" borderId="0" xfId="8" applyNumberFormat="1" applyFont="1" applyFill="1" applyBorder="1"/>
    <xf numFmtId="166" fontId="132" fillId="0" borderId="0" xfId="8" applyNumberFormat="1" applyFont="1"/>
    <xf numFmtId="178" fontId="21" fillId="0" borderId="0" xfId="8" applyNumberFormat="1" applyFont="1"/>
    <xf numFmtId="0" fontId="130" fillId="0" borderId="2" xfId="0" applyFont="1" applyBorder="1" applyAlignment="1">
      <alignment horizontal="left" vertical="center" indent="1"/>
    </xf>
    <xf numFmtId="0" fontId="135" fillId="0" borderId="0" xfId="0" applyFont="1" applyAlignment="1">
      <alignment horizontal="center" vertical="top" wrapText="1"/>
    </xf>
    <xf numFmtId="0" fontId="141" fillId="0" borderId="0" xfId="0" applyFont="1" applyAlignment="1">
      <alignment vertical="top" wrapText="1"/>
    </xf>
    <xf numFmtId="0" fontId="141" fillId="0" borderId="0" xfId="0" applyFont="1" applyAlignment="1">
      <alignment horizontal="left" vertical="top" wrapText="1"/>
    </xf>
    <xf numFmtId="0" fontId="141" fillId="0" borderId="0" xfId="0" applyFont="1" applyAlignment="1">
      <alignment wrapText="1"/>
    </xf>
    <xf numFmtId="0" fontId="21" fillId="0" borderId="0" xfId="0" applyFont="1" applyAlignment="1">
      <alignment wrapText="1"/>
    </xf>
    <xf numFmtId="0" fontId="153" fillId="72" borderId="47" xfId="0" applyFont="1" applyFill="1" applyBorder="1" applyAlignment="1">
      <alignment horizontal="center" vertical="center" wrapText="1"/>
    </xf>
    <xf numFmtId="0" fontId="21" fillId="0" borderId="48" xfId="0" applyFont="1" applyBorder="1" applyAlignment="1">
      <alignment horizontal="justify" vertical="center" wrapText="1"/>
    </xf>
    <xf numFmtId="0" fontId="21" fillId="0" borderId="49" xfId="0" applyFont="1" applyBorder="1" applyAlignment="1">
      <alignment horizontal="justify" vertical="center" wrapText="1"/>
    </xf>
    <xf numFmtId="0" fontId="21" fillId="0" borderId="49" xfId="0" applyFont="1" applyBorder="1" applyAlignment="1">
      <alignment horizontal="center" vertical="center" wrapText="1"/>
    </xf>
    <xf numFmtId="0" fontId="154" fillId="72" borderId="49" xfId="0" applyFont="1" applyFill="1" applyBorder="1" applyAlignment="1">
      <alignment horizontal="center" vertical="center" wrapText="1"/>
    </xf>
    <xf numFmtId="0" fontId="135" fillId="0" borderId="48" xfId="0" applyFont="1" applyBorder="1" applyAlignment="1">
      <alignment horizontal="justify" vertical="center" wrapText="1"/>
    </xf>
    <xf numFmtId="0" fontId="155" fillId="0" borderId="2" xfId="0" applyFont="1" applyBorder="1" applyAlignment="1">
      <alignment vertical="center" wrapText="1"/>
    </xf>
    <xf numFmtId="0" fontId="155" fillId="0" borderId="0" xfId="0" applyFont="1" applyAlignment="1">
      <alignment vertical="center" wrapText="1"/>
    </xf>
    <xf numFmtId="0" fontId="160" fillId="0" borderId="0" xfId="0" applyFont="1" applyAlignment="1">
      <alignment horizontal="justify" vertical="center"/>
    </xf>
    <xf numFmtId="0" fontId="164" fillId="0" borderId="54" xfId="0" applyFont="1" applyBorder="1" applyAlignment="1">
      <alignment horizontal="center" vertical="center" wrapText="1"/>
    </xf>
    <xf numFmtId="0" fontId="0" fillId="0" borderId="53" xfId="0" applyBorder="1" applyAlignment="1">
      <alignment vertical="center" wrapText="1"/>
    </xf>
    <xf numFmtId="0" fontId="0" fillId="0" borderId="54" xfId="0" applyBorder="1" applyAlignment="1">
      <alignment vertical="center" wrapText="1"/>
    </xf>
    <xf numFmtId="0" fontId="164" fillId="0" borderId="53" xfId="0" applyFont="1" applyBorder="1" applyAlignment="1">
      <alignment horizontal="center" vertical="center" wrapText="1"/>
    </xf>
    <xf numFmtId="0" fontId="148" fillId="0" borderId="0" xfId="0" applyFont="1" applyAlignment="1">
      <alignment vertical="center" wrapText="1"/>
    </xf>
    <xf numFmtId="0" fontId="135" fillId="0" borderId="38" xfId="0" applyFont="1" applyBorder="1"/>
    <xf numFmtId="0" fontId="144" fillId="0" borderId="0" xfId="51" applyFont="1" applyAlignment="1">
      <alignment horizontal="left"/>
    </xf>
    <xf numFmtId="0" fontId="141" fillId="0" borderId="0" xfId="0" applyFont="1" applyAlignment="1">
      <alignment horizontal="center"/>
    </xf>
    <xf numFmtId="0" fontId="137" fillId="0" borderId="2" xfId="8" applyNumberFormat="1" applyFont="1" applyBorder="1" applyAlignment="1">
      <alignment horizontal="center"/>
    </xf>
    <xf numFmtId="0" fontId="80" fillId="0" borderId="0" xfId="0" applyFont="1"/>
    <xf numFmtId="0" fontId="59" fillId="2" borderId="0" xfId="0" applyFont="1" applyFill="1" applyAlignment="1">
      <alignment vertical="center" wrapText="1"/>
    </xf>
    <xf numFmtId="0" fontId="132" fillId="0" borderId="0" xfId="0" applyFont="1" applyAlignment="1">
      <alignment horizontal="left"/>
    </xf>
    <xf numFmtId="0" fontId="132" fillId="0" borderId="0" xfId="0" applyFont="1" applyAlignment="1">
      <alignment horizontal="left" indent="1"/>
    </xf>
    <xf numFmtId="167" fontId="132" fillId="0" borderId="0" xfId="0" applyNumberFormat="1" applyFont="1" applyAlignment="1">
      <alignment horizontal="left"/>
    </xf>
    <xf numFmtId="167" fontId="58" fillId="0" borderId="0" xfId="0" applyNumberFormat="1" applyFont="1" applyAlignment="1">
      <alignment horizontal="center"/>
    </xf>
    <xf numFmtId="167" fontId="137" fillId="0" borderId="0" xfId="0" applyNumberFormat="1" applyFont="1" applyAlignment="1">
      <alignment horizontal="left"/>
    </xf>
    <xf numFmtId="167" fontId="137" fillId="0" borderId="0" xfId="0" applyNumberFormat="1" applyFont="1" applyAlignment="1">
      <alignment horizontal="center"/>
    </xf>
    <xf numFmtId="0" fontId="137" fillId="0" borderId="38" xfId="0" applyFont="1" applyBorder="1" applyAlignment="1">
      <alignment horizontal="center"/>
    </xf>
    <xf numFmtId="168" fontId="132" fillId="0" borderId="0" xfId="12" applyNumberFormat="1" applyFont="1" applyFill="1" applyBorder="1" applyAlignment="1">
      <alignment horizontal="left" vertical="center"/>
    </xf>
    <xf numFmtId="166" fontId="132" fillId="0" borderId="0" xfId="0" applyNumberFormat="1" applyFont="1" applyAlignment="1">
      <alignment horizontal="center" vertical="center" wrapText="1"/>
    </xf>
    <xf numFmtId="166" fontId="150" fillId="0" borderId="0" xfId="0" applyNumberFormat="1" applyFont="1" applyAlignment="1">
      <alignment horizontal="center" vertical="center" wrapText="1"/>
    </xf>
    <xf numFmtId="166" fontId="150" fillId="0" borderId="0" xfId="0" applyNumberFormat="1" applyFont="1" applyAlignment="1">
      <alignment horizontal="center"/>
    </xf>
    <xf numFmtId="0" fontId="132" fillId="0" borderId="0" xfId="0" applyFont="1" applyAlignment="1">
      <alignment horizontal="left" vertical="center"/>
    </xf>
    <xf numFmtId="0" fontId="137" fillId="0" borderId="38" xfId="0" applyFont="1" applyBorder="1" applyAlignment="1">
      <alignment horizontal="left" vertical="center"/>
    </xf>
    <xf numFmtId="0" fontId="137" fillId="0" borderId="38" xfId="0" applyFont="1" applyBorder="1" applyAlignment="1">
      <alignment horizontal="center" vertical="center" wrapText="1"/>
    </xf>
    <xf numFmtId="0" fontId="135" fillId="0" borderId="38" xfId="0" applyFont="1" applyBorder="1" applyAlignment="1">
      <alignment horizontal="center"/>
    </xf>
    <xf numFmtId="0" fontId="157" fillId="0" borderId="4" xfId="0" applyFont="1" applyBorder="1" applyAlignment="1">
      <alignment vertical="center" wrapText="1"/>
    </xf>
    <xf numFmtId="0" fontId="155" fillId="0" borderId="38" xfId="0" applyFont="1" applyBorder="1" applyAlignment="1">
      <alignment vertical="center" wrapText="1"/>
    </xf>
    <xf numFmtId="0" fontId="157" fillId="0" borderId="38" xfId="0" applyFont="1" applyBorder="1" applyAlignment="1">
      <alignment vertical="center" wrapText="1"/>
    </xf>
    <xf numFmtId="0" fontId="156" fillId="73" borderId="2" xfId="0" applyFont="1" applyFill="1" applyBorder="1" applyAlignment="1">
      <alignment horizontal="center" vertical="center" wrapText="1"/>
    </xf>
    <xf numFmtId="0" fontId="157" fillId="0" borderId="2" xfId="0" applyFont="1" applyBorder="1" applyAlignment="1">
      <alignment horizontal="center" vertical="center" wrapText="1"/>
    </xf>
    <xf numFmtId="166" fontId="156" fillId="73" borderId="4" xfId="0" applyNumberFormat="1" applyFont="1" applyFill="1" applyBorder="1" applyAlignment="1">
      <alignment horizontal="center" vertical="center" wrapText="1"/>
    </xf>
    <xf numFmtId="166" fontId="157" fillId="0" borderId="4" xfId="0" applyNumberFormat="1" applyFont="1" applyBorder="1" applyAlignment="1">
      <alignment horizontal="center" vertical="center" wrapText="1"/>
    </xf>
    <xf numFmtId="166" fontId="158" fillId="73" borderId="0" xfId="0" applyNumberFormat="1" applyFont="1" applyFill="1" applyAlignment="1">
      <alignment horizontal="center" vertical="center" wrapText="1"/>
    </xf>
    <xf numFmtId="166" fontId="158" fillId="0" borderId="0" xfId="0" applyNumberFormat="1" applyFont="1" applyAlignment="1">
      <alignment horizontal="center" vertical="center" wrapText="1"/>
    </xf>
    <xf numFmtId="166" fontId="155" fillId="0" borderId="0" xfId="0" applyNumberFormat="1" applyFont="1" applyAlignment="1">
      <alignment horizontal="center" vertical="center" wrapText="1"/>
    </xf>
    <xf numFmtId="166" fontId="158" fillId="73" borderId="38" xfId="0" applyNumberFormat="1" applyFont="1" applyFill="1" applyBorder="1" applyAlignment="1">
      <alignment horizontal="center" vertical="center" wrapText="1"/>
    </xf>
    <xf numFmtId="166" fontId="155" fillId="0" borderId="38" xfId="0" applyNumberFormat="1" applyFont="1" applyBorder="1" applyAlignment="1">
      <alignment horizontal="center" vertical="center" wrapText="1"/>
    </xf>
    <xf numFmtId="2" fontId="155" fillId="73" borderId="0" xfId="0" applyNumberFormat="1" applyFont="1" applyFill="1" applyAlignment="1">
      <alignment horizontal="center" vertical="center" wrapText="1"/>
    </xf>
    <xf numFmtId="2" fontId="158" fillId="73" borderId="0" xfId="0" applyNumberFormat="1" applyFont="1" applyFill="1" applyAlignment="1">
      <alignment horizontal="center" vertical="center" wrapText="1"/>
    </xf>
    <xf numFmtId="2" fontId="155" fillId="0" borderId="0" xfId="0" applyNumberFormat="1" applyFont="1" applyAlignment="1">
      <alignment horizontal="center" vertical="center" wrapText="1"/>
    </xf>
    <xf numFmtId="2" fontId="157" fillId="73" borderId="38" xfId="0" applyNumberFormat="1" applyFont="1" applyFill="1" applyBorder="1" applyAlignment="1">
      <alignment horizontal="center" vertical="center" wrapText="1"/>
    </xf>
    <xf numFmtId="168" fontId="156" fillId="73" borderId="38" xfId="12" applyNumberFormat="1" applyFont="1" applyFill="1" applyBorder="1" applyAlignment="1">
      <alignment horizontal="center" vertical="center" wrapText="1"/>
    </xf>
    <xf numFmtId="168" fontId="157" fillId="0" borderId="38" xfId="12" applyNumberFormat="1" applyFont="1" applyBorder="1" applyAlignment="1">
      <alignment horizontal="center" vertical="center" wrapText="1"/>
    </xf>
    <xf numFmtId="2" fontId="155" fillId="73" borderId="38" xfId="0" applyNumberFormat="1" applyFont="1" applyFill="1" applyBorder="1" applyAlignment="1">
      <alignment horizontal="center" vertical="center" wrapText="1"/>
    </xf>
    <xf numFmtId="168" fontId="158" fillId="73" borderId="38" xfId="12" applyNumberFormat="1" applyFont="1" applyFill="1" applyBorder="1" applyAlignment="1">
      <alignment horizontal="center" vertical="center" wrapText="1"/>
    </xf>
    <xf numFmtId="168" fontId="155" fillId="0" borderId="38" xfId="12" applyNumberFormat="1" applyFont="1" applyBorder="1" applyAlignment="1">
      <alignment horizontal="center" vertical="center" wrapText="1"/>
    </xf>
    <xf numFmtId="168" fontId="158" fillId="0" borderId="38" xfId="12" applyNumberFormat="1" applyFont="1" applyBorder="1" applyAlignment="1">
      <alignment horizontal="center" vertical="center" wrapText="1"/>
    </xf>
    <xf numFmtId="0" fontId="160" fillId="0" borderId="0" xfId="0" applyFont="1" applyAlignment="1">
      <alignment horizontal="right"/>
    </xf>
    <xf numFmtId="0" fontId="21" fillId="0" borderId="0" xfId="4" applyFont="1" applyFill="1"/>
    <xf numFmtId="0" fontId="135" fillId="44" borderId="0" xfId="4" applyFont="1" applyFill="1"/>
    <xf numFmtId="0" fontId="135" fillId="44" borderId="0" xfId="0" applyFont="1" applyFill="1"/>
    <xf numFmtId="0" fontId="145" fillId="67" borderId="0" xfId="1501" applyFont="1" applyFill="1"/>
    <xf numFmtId="0" fontId="154" fillId="72" borderId="47" xfId="0" applyFont="1" applyFill="1" applyBorder="1" applyAlignment="1">
      <alignment vertical="center" wrapText="1"/>
    </xf>
    <xf numFmtId="0" fontId="163" fillId="0" borderId="57" xfId="0" applyFont="1" applyBorder="1" applyAlignment="1">
      <alignment horizontal="center" vertical="center" wrapText="1"/>
    </xf>
    <xf numFmtId="0" fontId="162" fillId="0" borderId="56" xfId="0" applyFont="1" applyBorder="1" applyAlignment="1">
      <alignment horizontal="center" vertical="center" wrapText="1"/>
    </xf>
    <xf numFmtId="0" fontId="21" fillId="0" borderId="49" xfId="0" applyFont="1" applyBorder="1" applyAlignment="1">
      <alignment vertical="center" wrapText="1"/>
    </xf>
    <xf numFmtId="0" fontId="154" fillId="72" borderId="47" xfId="0" applyFont="1" applyFill="1" applyBorder="1" applyAlignment="1">
      <alignment horizontal="center" vertical="center" wrapText="1"/>
    </xf>
    <xf numFmtId="0" fontId="135" fillId="0" borderId="68" xfId="0" applyFont="1" applyBorder="1" applyAlignment="1">
      <alignment horizontal="justify" vertical="center" wrapText="1"/>
    </xf>
    <xf numFmtId="0" fontId="21" fillId="0" borderId="47" xfId="0" applyFont="1" applyBorder="1" applyAlignment="1">
      <alignment horizontal="justify" vertical="center" wrapText="1"/>
    </xf>
    <xf numFmtId="0" fontId="163" fillId="0" borderId="63" xfId="0" applyFont="1" applyBorder="1" applyAlignment="1">
      <alignment vertical="center" wrapText="1"/>
    </xf>
    <xf numFmtId="0" fontId="163" fillId="0" borderId="67" xfId="0" applyFont="1" applyBorder="1" applyAlignment="1">
      <alignment vertical="center" wrapText="1"/>
    </xf>
    <xf numFmtId="0" fontId="161" fillId="74" borderId="50" xfId="0" applyFont="1" applyFill="1" applyBorder="1" applyAlignment="1">
      <alignment vertical="center" wrapText="1"/>
    </xf>
    <xf numFmtId="0" fontId="138" fillId="74" borderId="50" xfId="0" applyFont="1" applyFill="1" applyBorder="1" applyAlignment="1">
      <alignment horizontal="center" vertical="center" wrapText="1"/>
    </xf>
    <xf numFmtId="0" fontId="164" fillId="0" borderId="50" xfId="0" applyFont="1" applyBorder="1" applyAlignment="1">
      <alignment horizontal="center" vertical="center" wrapText="1"/>
    </xf>
    <xf numFmtId="0" fontId="163" fillId="0" borderId="69" xfId="0" applyFont="1" applyBorder="1" applyAlignment="1">
      <alignment vertical="top" wrapText="1"/>
    </xf>
    <xf numFmtId="0" fontId="165" fillId="0" borderId="46" xfId="0" applyFont="1" applyBorder="1" applyAlignment="1">
      <alignment horizontal="center" vertical="center" wrapText="1"/>
    </xf>
    <xf numFmtId="0" fontId="21" fillId="0" borderId="70" xfId="0" applyFont="1" applyBorder="1"/>
    <xf numFmtId="0" fontId="164" fillId="0" borderId="71" xfId="0" applyFont="1" applyBorder="1" applyAlignment="1">
      <alignment horizontal="center" vertical="center" wrapText="1"/>
    </xf>
    <xf numFmtId="0" fontId="164" fillId="0" borderId="68" xfId="0" applyFont="1" applyBorder="1" applyAlignment="1">
      <alignment horizontal="center" vertical="center" wrapText="1"/>
    </xf>
    <xf numFmtId="0" fontId="163" fillId="0" borderId="72" xfId="0" applyFont="1" applyBorder="1" applyAlignment="1">
      <alignment horizontal="center" vertical="center" wrapText="1"/>
    </xf>
    <xf numFmtId="0" fontId="164" fillId="0" borderId="73" xfId="0" applyFont="1" applyBorder="1" applyAlignment="1">
      <alignment horizontal="center" vertical="center" wrapText="1"/>
    </xf>
    <xf numFmtId="0" fontId="165" fillId="0" borderId="54" xfId="0" applyFont="1" applyBorder="1" applyAlignment="1">
      <alignment horizontal="center" vertical="center" wrapText="1"/>
    </xf>
    <xf numFmtId="0" fontId="166" fillId="0" borderId="73" xfId="0" applyFont="1" applyBorder="1" applyAlignment="1">
      <alignment horizontal="center" vertical="center" wrapText="1"/>
    </xf>
    <xf numFmtId="0" fontId="0" fillId="0" borderId="49" xfId="0" applyBorder="1" applyAlignment="1">
      <alignment vertical="center" wrapText="1"/>
    </xf>
    <xf numFmtId="0" fontId="154" fillId="72" borderId="49" xfId="0" applyFont="1" applyFill="1" applyBorder="1" applyAlignment="1">
      <alignment vertical="center" wrapText="1"/>
    </xf>
    <xf numFmtId="0" fontId="21" fillId="0" borderId="0" xfId="0" applyFont="1"/>
    <xf numFmtId="0" fontId="134" fillId="0" borderId="0" xfId="0" applyFont="1" applyAlignment="1">
      <alignment horizontal="justify" vertical="center"/>
    </xf>
    <xf numFmtId="0" fontId="161" fillId="74" borderId="50" xfId="0" applyFont="1" applyFill="1" applyBorder="1" applyAlignment="1">
      <alignment vertical="center" wrapText="1"/>
    </xf>
    <xf numFmtId="0" fontId="148" fillId="0" borderId="3" xfId="0" applyFont="1" applyBorder="1" applyAlignment="1">
      <alignment horizontal="right" vertical="center"/>
    </xf>
    <xf numFmtId="0" fontId="134" fillId="0" borderId="0" xfId="0" applyFont="1" applyAlignment="1">
      <alignment vertical="center"/>
    </xf>
    <xf numFmtId="0" fontId="134" fillId="0" borderId="0" xfId="0" applyFont="1" applyAlignment="1">
      <alignment horizontal="left" vertical="center"/>
    </xf>
    <xf numFmtId="0" fontId="153" fillId="72" borderId="46" xfId="0" applyFont="1" applyFill="1" applyBorder="1" applyAlignment="1">
      <alignment horizontal="center" vertical="center" wrapText="1"/>
    </xf>
    <xf numFmtId="0" fontId="153" fillId="72" borderId="47" xfId="0" applyFont="1" applyFill="1" applyBorder="1" applyAlignment="1">
      <alignment horizontal="center" vertical="center" wrapText="1"/>
    </xf>
    <xf numFmtId="0" fontId="154" fillId="72" borderId="46" xfId="0" applyFont="1" applyFill="1" applyBorder="1" applyAlignment="1">
      <alignment vertical="center" wrapText="1"/>
    </xf>
    <xf numFmtId="0" fontId="154" fillId="72" borderId="47" xfId="0" applyFont="1" applyFill="1" applyBorder="1" applyAlignment="1">
      <alignment vertical="center" wrapText="1"/>
    </xf>
    <xf numFmtId="0" fontId="154" fillId="72" borderId="46" xfId="0" applyFont="1" applyFill="1" applyBorder="1" applyAlignment="1">
      <alignment horizontal="justify" vertical="center" wrapText="1"/>
    </xf>
    <xf numFmtId="0" fontId="154" fillId="72" borderId="47" xfId="0" applyFont="1" applyFill="1" applyBorder="1" applyAlignment="1">
      <alignment horizontal="justify" vertical="center" wrapText="1"/>
    </xf>
    <xf numFmtId="0" fontId="56" fillId="2" borderId="38" xfId="0" applyFont="1" applyFill="1" applyBorder="1" applyAlignment="1">
      <alignment vertical="center" wrapText="1"/>
    </xf>
    <xf numFmtId="166" fontId="59" fillId="0" borderId="38" xfId="0" applyNumberFormat="1" applyFont="1" applyBorder="1" applyAlignment="1">
      <alignment horizontal="center"/>
    </xf>
    <xf numFmtId="166" fontId="56" fillId="0" borderId="38" xfId="0" applyNumberFormat="1" applyFont="1" applyBorder="1" applyAlignment="1">
      <alignment horizontal="center" vertical="center"/>
    </xf>
    <xf numFmtId="2" fontId="56" fillId="0" borderId="38" xfId="0" applyNumberFormat="1" applyFont="1" applyBorder="1" applyAlignment="1">
      <alignment horizontal="center" vertical="center"/>
    </xf>
    <xf numFmtId="0" fontId="148" fillId="0" borderId="0" xfId="0" applyFont="1" applyAlignment="1">
      <alignment horizontal="right"/>
    </xf>
    <xf numFmtId="0" fontId="21" fillId="0" borderId="0" xfId="0" applyFont="1" applyFill="1"/>
    <xf numFmtId="0" fontId="148" fillId="0" borderId="0" xfId="0" applyFont="1" applyBorder="1" applyAlignment="1">
      <alignment horizontal="left" vertical="top" wrapText="1"/>
    </xf>
    <xf numFmtId="0" fontId="148" fillId="0" borderId="0" xfId="0" applyFont="1" applyAlignment="1">
      <alignment horizontal="left" wrapText="1"/>
    </xf>
    <xf numFmtId="0" fontId="21" fillId="0" borderId="0" xfId="0" applyFont="1" applyAlignment="1">
      <alignment vertical="top"/>
    </xf>
    <xf numFmtId="0" fontId="160" fillId="0" borderId="3" xfId="0" applyFont="1" applyBorder="1" applyAlignment="1">
      <alignment vertical="top" wrapText="1"/>
    </xf>
    <xf numFmtId="0" fontId="84" fillId="9" borderId="7" xfId="69" applyFont="1" applyFill="1" applyBorder="1" applyAlignment="1">
      <alignment horizontal="center" vertical="center"/>
    </xf>
    <xf numFmtId="0" fontId="84" fillId="9" borderId="8" xfId="69" applyFont="1" applyFill="1" applyBorder="1" applyAlignment="1">
      <alignment horizontal="center" vertical="center"/>
    </xf>
    <xf numFmtId="0" fontId="82" fillId="0" borderId="38" xfId="0" applyFont="1" applyBorder="1" applyAlignment="1">
      <alignment vertical="center"/>
    </xf>
    <xf numFmtId="0" fontId="82" fillId="0" borderId="0" xfId="0" applyFont="1" applyAlignment="1">
      <alignment vertical="center"/>
    </xf>
    <xf numFmtId="0" fontId="144" fillId="0" borderId="0" xfId="0" applyFont="1"/>
    <xf numFmtId="0" fontId="21" fillId="0" borderId="0" xfId="0" applyFont="1"/>
    <xf numFmtId="0" fontId="144" fillId="0" borderId="2" xfId="1504" applyFont="1" applyBorder="1"/>
    <xf numFmtId="0" fontId="141" fillId="0" borderId="0" xfId="0" applyFont="1" applyAlignment="1">
      <alignment horizontal="right"/>
    </xf>
    <xf numFmtId="0" fontId="141" fillId="0" borderId="0" xfId="0" applyFont="1" applyAlignment="1">
      <alignment horizontal="left" vertical="center" wrapText="1"/>
    </xf>
    <xf numFmtId="0" fontId="138" fillId="74" borderId="50" xfId="0" applyFont="1" applyFill="1" applyBorder="1" applyAlignment="1">
      <alignment horizontal="center" vertical="center" wrapText="1"/>
    </xf>
    <xf numFmtId="0" fontId="138" fillId="74" borderId="52" xfId="0" applyFont="1" applyFill="1" applyBorder="1" applyAlignment="1">
      <alignment horizontal="center" vertical="center" wrapText="1"/>
    </xf>
    <xf numFmtId="0" fontId="138" fillId="74" borderId="48" xfId="0" applyFont="1" applyFill="1" applyBorder="1" applyAlignment="1">
      <alignment horizontal="center" vertical="center" wrapText="1"/>
    </xf>
    <xf numFmtId="0" fontId="164" fillId="0" borderId="50" xfId="0" applyFont="1" applyBorder="1" applyAlignment="1">
      <alignment horizontal="center" vertical="center" wrapText="1"/>
    </xf>
    <xf numFmtId="0" fontId="164" fillId="0" borderId="52" xfId="0" applyFont="1" applyBorder="1" applyAlignment="1">
      <alignment horizontal="center" vertical="center" wrapText="1"/>
    </xf>
    <xf numFmtId="0" fontId="164" fillId="0" borderId="48" xfId="0" applyFont="1" applyBorder="1" applyAlignment="1">
      <alignment horizontal="center" vertical="center" wrapText="1"/>
    </xf>
    <xf numFmtId="0" fontId="134" fillId="0" borderId="0" xfId="0" applyFont="1" applyAlignment="1">
      <alignment horizontal="justify" vertical="center"/>
    </xf>
    <xf numFmtId="0" fontId="161" fillId="81" borderId="64" xfId="0" applyFont="1" applyFill="1" applyBorder="1" applyAlignment="1">
      <alignment horizontal="center" vertical="center" textRotation="90" wrapText="1"/>
    </xf>
    <xf numFmtId="0" fontId="161" fillId="81" borderId="57" xfId="0" applyFont="1" applyFill="1" applyBorder="1" applyAlignment="1">
      <alignment horizontal="center" vertical="center" textRotation="90" wrapText="1"/>
    </xf>
    <xf numFmtId="0" fontId="162" fillId="0" borderId="64" xfId="0" applyFont="1" applyBorder="1" applyAlignment="1">
      <alignment horizontal="center" vertical="center" wrapText="1"/>
    </xf>
    <xf numFmtId="0" fontId="162" fillId="0" borderId="57" xfId="0" applyFont="1" applyBorder="1" applyAlignment="1">
      <alignment horizontal="center" vertical="center" wrapText="1"/>
    </xf>
    <xf numFmtId="0" fontId="163" fillId="0" borderId="58" xfId="0" applyFont="1" applyBorder="1" applyAlignment="1">
      <alignment horizontal="justify" vertical="top" wrapText="1"/>
    </xf>
    <xf numFmtId="0" fontId="163" fillId="0" borderId="59" xfId="0" applyFont="1" applyBorder="1" applyAlignment="1">
      <alignment horizontal="justify" vertical="top" wrapText="1"/>
    </xf>
    <xf numFmtId="0" fontId="164" fillId="0" borderId="60" xfId="0" applyFont="1" applyBorder="1" applyAlignment="1">
      <alignment horizontal="center" vertical="center" wrapText="1"/>
    </xf>
    <xf numFmtId="0" fontId="164" fillId="0" borderId="61" xfId="0" applyFont="1" applyBorder="1" applyAlignment="1">
      <alignment horizontal="center" vertical="center" wrapText="1"/>
    </xf>
    <xf numFmtId="0" fontId="164" fillId="0" borderId="65" xfId="0" applyFont="1" applyBorder="1" applyAlignment="1">
      <alignment horizontal="center" vertical="center" wrapText="1"/>
    </xf>
    <xf numFmtId="0" fontId="164" fillId="0" borderId="56" xfId="0" applyFont="1" applyBorder="1" applyAlignment="1">
      <alignment horizontal="center" vertical="center" wrapText="1"/>
    </xf>
    <xf numFmtId="0" fontId="164" fillId="0" borderId="55" xfId="0" applyFont="1" applyBorder="1" applyAlignment="1">
      <alignment horizontal="center" vertical="center" wrapText="1"/>
    </xf>
    <xf numFmtId="0" fontId="161" fillId="74" borderId="65" xfId="0" applyFont="1" applyFill="1" applyBorder="1" applyAlignment="1">
      <alignment horizontal="center" vertical="center" textRotation="90" wrapText="1"/>
    </xf>
    <xf numFmtId="0" fontId="161" fillId="74" borderId="56" xfId="0" applyFont="1" applyFill="1" applyBorder="1" applyAlignment="1">
      <alignment horizontal="center" vertical="center" textRotation="90" wrapText="1"/>
    </xf>
    <xf numFmtId="0" fontId="161" fillId="74" borderId="57" xfId="0" applyFont="1" applyFill="1" applyBorder="1" applyAlignment="1">
      <alignment horizontal="center" vertical="center" textRotation="90" wrapText="1"/>
    </xf>
    <xf numFmtId="0" fontId="162" fillId="0" borderId="65" xfId="0" applyFont="1" applyBorder="1" applyAlignment="1">
      <alignment horizontal="center" vertical="center" wrapText="1"/>
    </xf>
    <xf numFmtId="0" fontId="162" fillId="0" borderId="55" xfId="0" applyFont="1" applyBorder="1" applyAlignment="1">
      <alignment horizontal="center" vertical="center" wrapText="1"/>
    </xf>
    <xf numFmtId="0" fontId="164" fillId="0" borderId="63" xfId="0" applyFont="1" applyBorder="1" applyAlignment="1">
      <alignment horizontal="center" vertical="center" wrapText="1"/>
    </xf>
    <xf numFmtId="0" fontId="162" fillId="0" borderId="56" xfId="0" applyFont="1" applyBorder="1" applyAlignment="1">
      <alignment horizontal="center" vertical="center" wrapText="1"/>
    </xf>
    <xf numFmtId="0" fontId="163" fillId="0" borderId="62" xfId="0" applyFont="1" applyBorder="1" applyAlignment="1">
      <alignment horizontal="justify" vertical="top" wrapText="1"/>
    </xf>
    <xf numFmtId="0" fontId="161" fillId="80" borderId="65" xfId="0" applyFont="1" applyFill="1" applyBorder="1" applyAlignment="1">
      <alignment horizontal="center" vertical="center" textRotation="90" wrapText="1"/>
    </xf>
    <xf numFmtId="0" fontId="161" fillId="80" borderId="56" xfId="0" applyFont="1" applyFill="1" applyBorder="1" applyAlignment="1">
      <alignment horizontal="center" vertical="center" textRotation="90" wrapText="1"/>
    </xf>
    <xf numFmtId="0" fontId="161" fillId="80" borderId="55" xfId="0" applyFont="1" applyFill="1" applyBorder="1" applyAlignment="1">
      <alignment horizontal="center" vertical="center" textRotation="90" wrapText="1"/>
    </xf>
    <xf numFmtId="0" fontId="163" fillId="0" borderId="65" xfId="0" applyFont="1" applyBorder="1" applyAlignment="1">
      <alignment horizontal="justify" vertical="top" wrapText="1"/>
    </xf>
    <xf numFmtId="0" fontId="163" fillId="0" borderId="56" xfId="0" applyFont="1" applyBorder="1" applyAlignment="1">
      <alignment horizontal="justify" vertical="top" wrapText="1"/>
    </xf>
    <xf numFmtId="0" fontId="163" fillId="0" borderId="55" xfId="0" applyFont="1" applyBorder="1" applyAlignment="1">
      <alignment horizontal="justify" vertical="top" wrapText="1"/>
    </xf>
    <xf numFmtId="0" fontId="167" fillId="79" borderId="65" xfId="0" applyFont="1" applyFill="1" applyBorder="1" applyAlignment="1">
      <alignment horizontal="center" vertical="center" textRotation="90" wrapText="1"/>
    </xf>
    <xf numFmtId="0" fontId="167" fillId="79" borderId="56" xfId="0" applyFont="1" applyFill="1" applyBorder="1" applyAlignment="1">
      <alignment horizontal="center" vertical="center" textRotation="90" wrapText="1"/>
    </xf>
    <xf numFmtId="0" fontId="167" fillId="79" borderId="55" xfId="0" applyFont="1" applyFill="1" applyBorder="1" applyAlignment="1">
      <alignment horizontal="center" vertical="center" textRotation="90" wrapText="1"/>
    </xf>
    <xf numFmtId="0" fontId="163" fillId="0" borderId="58" xfId="0" applyFont="1" applyBorder="1" applyAlignment="1">
      <alignment horizontal="left" vertical="top" wrapText="1"/>
    </xf>
    <xf numFmtId="0" fontId="163" fillId="0" borderId="59" xfId="0" applyFont="1" applyBorder="1" applyAlignment="1">
      <alignment horizontal="left" vertical="top" wrapText="1"/>
    </xf>
    <xf numFmtId="0" fontId="163" fillId="0" borderId="62" xfId="0" applyFont="1" applyBorder="1" applyAlignment="1">
      <alignment horizontal="left" vertical="top" wrapText="1"/>
    </xf>
    <xf numFmtId="0" fontId="165" fillId="0" borderId="60" xfId="0" applyFont="1" applyBorder="1" applyAlignment="1">
      <alignment horizontal="center" vertical="center" wrapText="1"/>
    </xf>
    <xf numFmtId="0" fontId="165" fillId="0" borderId="63" xfId="0" applyFont="1" applyBorder="1" applyAlignment="1">
      <alignment horizontal="center" vertical="center" wrapText="1"/>
    </xf>
    <xf numFmtId="0" fontId="165" fillId="0" borderId="61" xfId="0" applyFont="1" applyBorder="1" applyAlignment="1">
      <alignment horizontal="center" vertical="center" wrapText="1"/>
    </xf>
    <xf numFmtId="0" fontId="161" fillId="78" borderId="65" xfId="0" applyFont="1" applyFill="1" applyBorder="1" applyAlignment="1">
      <alignment horizontal="center" vertical="center" textRotation="90" wrapText="1"/>
    </xf>
    <xf numFmtId="0" fontId="161" fillId="78" borderId="56" xfId="0" applyFont="1" applyFill="1" applyBorder="1" applyAlignment="1">
      <alignment horizontal="center" vertical="center" textRotation="90" wrapText="1"/>
    </xf>
    <xf numFmtId="0" fontId="161" fillId="78" borderId="55" xfId="0" applyFont="1" applyFill="1" applyBorder="1" applyAlignment="1">
      <alignment horizontal="center" vertical="center" textRotation="90" wrapText="1"/>
    </xf>
    <xf numFmtId="0" fontId="161" fillId="77" borderId="65" xfId="0" applyFont="1" applyFill="1" applyBorder="1" applyAlignment="1">
      <alignment horizontal="center" vertical="center" textRotation="90" wrapText="1"/>
    </xf>
    <xf numFmtId="0" fontId="161" fillId="77" borderId="56" xfId="0" applyFont="1" applyFill="1" applyBorder="1" applyAlignment="1">
      <alignment horizontal="center" vertical="center" textRotation="90" wrapText="1"/>
    </xf>
    <xf numFmtId="0" fontId="161" fillId="77" borderId="55" xfId="0" applyFont="1" applyFill="1" applyBorder="1" applyAlignment="1">
      <alignment horizontal="center" vertical="center" textRotation="90" wrapText="1"/>
    </xf>
    <xf numFmtId="0" fontId="162" fillId="0" borderId="77" xfId="0" applyFont="1" applyBorder="1" applyAlignment="1">
      <alignment horizontal="center" vertical="center" wrapText="1"/>
    </xf>
    <xf numFmtId="0" fontId="164" fillId="0" borderId="76" xfId="0" applyFont="1" applyBorder="1" applyAlignment="1">
      <alignment horizontal="center" vertical="center" wrapText="1"/>
    </xf>
    <xf numFmtId="0" fontId="161" fillId="76" borderId="64" xfId="0" applyFont="1" applyFill="1" applyBorder="1" applyAlignment="1">
      <alignment horizontal="center" vertical="center" textRotation="90" wrapText="1"/>
    </xf>
    <xf numFmtId="0" fontId="161" fillId="76" borderId="56" xfId="0" applyFont="1" applyFill="1" applyBorder="1" applyAlignment="1">
      <alignment horizontal="center" vertical="center" textRotation="90" wrapText="1"/>
    </xf>
    <xf numFmtId="0" fontId="161" fillId="76" borderId="55" xfId="0" applyFont="1" applyFill="1" applyBorder="1" applyAlignment="1">
      <alignment horizontal="center" vertical="center" textRotation="90" wrapText="1"/>
    </xf>
    <xf numFmtId="0" fontId="164" fillId="0" borderId="74" xfId="0" applyFont="1" applyBorder="1" applyAlignment="1">
      <alignment horizontal="center" vertical="center" wrapText="1"/>
    </xf>
    <xf numFmtId="0" fontId="164" fillId="0" borderId="75" xfId="0" applyFont="1" applyBorder="1" applyAlignment="1">
      <alignment horizontal="center" vertical="center" wrapText="1"/>
    </xf>
    <xf numFmtId="0" fontId="162" fillId="0" borderId="66" xfId="0" applyFont="1" applyBorder="1" applyAlignment="1">
      <alignment horizontal="center" vertical="center" wrapText="1"/>
    </xf>
    <xf numFmtId="0" fontId="162" fillId="0" borderId="67" xfId="0" applyFont="1" applyBorder="1" applyAlignment="1">
      <alignment horizontal="center" vertical="center" wrapText="1"/>
    </xf>
    <xf numFmtId="0" fontId="162" fillId="0" borderId="63" xfId="0" applyFont="1" applyBorder="1" applyAlignment="1">
      <alignment horizontal="center" vertical="center" wrapText="1"/>
    </xf>
    <xf numFmtId="0" fontId="161" fillId="75" borderId="50" xfId="0" applyFont="1" applyFill="1" applyBorder="1" applyAlignment="1">
      <alignment horizontal="center" vertical="center" textRotation="90" wrapText="1"/>
    </xf>
    <xf numFmtId="0" fontId="161" fillId="75" borderId="52" xfId="0" applyFont="1" applyFill="1" applyBorder="1" applyAlignment="1">
      <alignment horizontal="center" vertical="center" textRotation="90" wrapText="1"/>
    </xf>
    <xf numFmtId="0" fontId="161" fillId="75" borderId="51" xfId="0" applyFont="1" applyFill="1" applyBorder="1" applyAlignment="1">
      <alignment horizontal="center" vertical="center" textRotation="90" wrapText="1"/>
    </xf>
    <xf numFmtId="0" fontId="163" fillId="0" borderId="58" xfId="0" applyFont="1" applyBorder="1" applyAlignment="1">
      <alignment horizontal="justify" vertical="top"/>
    </xf>
    <xf numFmtId="0" fontId="163" fillId="0" borderId="59" xfId="0" applyFont="1" applyBorder="1" applyAlignment="1">
      <alignment horizontal="justify" vertical="top"/>
    </xf>
    <xf numFmtId="0" fontId="163" fillId="0" borderId="58" xfId="0" applyFont="1" applyBorder="1" applyAlignment="1">
      <alignment vertical="top" wrapText="1"/>
    </xf>
    <xf numFmtId="0" fontId="163" fillId="0" borderId="59" xfId="0" applyFont="1" applyBorder="1" applyAlignment="1">
      <alignment vertical="top" wrapText="1"/>
    </xf>
    <xf numFmtId="0" fontId="161" fillId="74" borderId="50" xfId="0" applyFont="1" applyFill="1" applyBorder="1" applyAlignment="1">
      <alignment vertical="center" wrapText="1"/>
    </xf>
    <xf numFmtId="0" fontId="161" fillId="74" borderId="48" xfId="0" applyFont="1" applyFill="1" applyBorder="1" applyAlignment="1">
      <alignment vertical="center" wrapText="1"/>
    </xf>
    <xf numFmtId="0" fontId="163" fillId="0" borderId="62" xfId="0" applyFont="1" applyBorder="1" applyAlignment="1">
      <alignment vertical="top" wrapText="1"/>
    </xf>
    <xf numFmtId="0" fontId="161" fillId="79" borderId="65" xfId="0" applyFont="1" applyFill="1" applyBorder="1" applyAlignment="1">
      <alignment horizontal="center" vertical="center" textRotation="90" wrapText="1"/>
    </xf>
    <xf numFmtId="0" fontId="161" fillId="79" borderId="56" xfId="0" applyFont="1" applyFill="1" applyBorder="1" applyAlignment="1">
      <alignment horizontal="center" vertical="center" textRotation="90" wrapText="1"/>
    </xf>
    <xf numFmtId="0" fontId="161" fillId="79" borderId="55" xfId="0" applyFont="1" applyFill="1" applyBorder="1" applyAlignment="1">
      <alignment horizontal="center" vertical="center" textRotation="90" wrapText="1"/>
    </xf>
    <xf numFmtId="0" fontId="163" fillId="0" borderId="65" xfId="0" applyFont="1" applyBorder="1" applyAlignment="1">
      <alignment horizontal="left" vertical="top" wrapText="1"/>
    </xf>
    <xf numFmtId="0" fontId="163" fillId="0" borderId="55" xfId="0" applyFont="1" applyBorder="1" applyAlignment="1">
      <alignment horizontal="left" vertical="top" wrapText="1"/>
    </xf>
    <xf numFmtId="0" fontId="163" fillId="0" borderId="56" xfId="0" applyFont="1" applyBorder="1" applyAlignment="1">
      <alignment horizontal="left" vertical="top" wrapText="1"/>
    </xf>
    <xf numFmtId="0" fontId="162" fillId="0" borderId="57" xfId="0" applyFont="1" applyBorder="1" applyAlignment="1">
      <alignment horizontal="center" vertical="center"/>
    </xf>
    <xf numFmtId="0" fontId="163" fillId="0" borderId="66" xfId="0" applyFont="1" applyBorder="1" applyAlignment="1">
      <alignment horizontal="center" vertical="center" wrapText="1"/>
    </xf>
    <xf numFmtId="0" fontId="165" fillId="0" borderId="50" xfId="0" applyFont="1" applyBorder="1" applyAlignment="1">
      <alignment horizontal="center" vertical="center" wrapText="1"/>
    </xf>
    <xf numFmtId="0" fontId="165" fillId="0" borderId="52" xfId="0" applyFont="1" applyBorder="1" applyAlignment="1">
      <alignment horizontal="center" vertical="center" wrapText="1"/>
    </xf>
    <xf numFmtId="0" fontId="165" fillId="0" borderId="48" xfId="0" applyFont="1" applyBorder="1" applyAlignment="1">
      <alignment horizontal="center" vertical="center" wrapText="1"/>
    </xf>
    <xf numFmtId="0" fontId="163" fillId="0" borderId="58" xfId="0" applyFont="1" applyBorder="1" applyAlignment="1">
      <alignment horizontal="justify" vertical="center" wrapText="1"/>
    </xf>
    <xf numFmtId="0" fontId="163" fillId="0" borderId="62" xfId="0" applyFont="1" applyBorder="1" applyAlignment="1">
      <alignment horizontal="justify" vertical="center" wrapText="1"/>
    </xf>
    <xf numFmtId="0" fontId="163" fillId="0" borderId="59" xfId="0" applyFont="1" applyBorder="1" applyAlignment="1">
      <alignment horizontal="justify" vertical="center" wrapText="1"/>
    </xf>
    <xf numFmtId="0" fontId="163" fillId="0" borderId="58" xfId="0" applyFont="1" applyBorder="1" applyAlignment="1">
      <alignment horizontal="left" vertical="center" wrapText="1"/>
    </xf>
    <xf numFmtId="0" fontId="163" fillId="0" borderId="62" xfId="0" applyFont="1" applyBorder="1" applyAlignment="1">
      <alignment horizontal="left" vertical="center" wrapText="1"/>
    </xf>
    <xf numFmtId="0" fontId="163" fillId="0" borderId="59" xfId="0" applyFont="1" applyBorder="1" applyAlignment="1">
      <alignment horizontal="left" vertical="center" wrapText="1"/>
    </xf>
    <xf numFmtId="0" fontId="163" fillId="0" borderId="58" xfId="0" applyFont="1" applyBorder="1" applyAlignment="1">
      <alignment horizontal="justify" vertical="center"/>
    </xf>
    <xf numFmtId="0" fontId="163" fillId="0" borderId="59" xfId="0" applyFont="1" applyBorder="1" applyAlignment="1">
      <alignment horizontal="justify" vertical="center"/>
    </xf>
    <xf numFmtId="0" fontId="163" fillId="0" borderId="58" xfId="0" applyFont="1" applyBorder="1" applyAlignment="1">
      <alignment vertical="center" wrapText="1"/>
    </xf>
    <xf numFmtId="0" fontId="163" fillId="0" borderId="59" xfId="0" applyFont="1" applyBorder="1" applyAlignment="1">
      <alignment vertical="center" wrapText="1"/>
    </xf>
    <xf numFmtId="0" fontId="163" fillId="0" borderId="65" xfId="0" applyFont="1" applyBorder="1" applyAlignment="1">
      <alignment horizontal="justify" vertical="center" wrapText="1"/>
    </xf>
    <xf numFmtId="0" fontId="163" fillId="0" borderId="55" xfId="0" applyFont="1" applyBorder="1" applyAlignment="1">
      <alignment horizontal="justify" vertical="center" wrapText="1"/>
    </xf>
    <xf numFmtId="0" fontId="163" fillId="0" borderId="56" xfId="0" applyFont="1" applyBorder="1" applyAlignment="1">
      <alignment horizontal="justify" vertical="center" wrapText="1"/>
    </xf>
    <xf numFmtId="0" fontId="134" fillId="0" borderId="2" xfId="0" applyFont="1" applyBorder="1" applyAlignment="1">
      <alignment horizontal="justify" vertical="center" wrapText="1"/>
    </xf>
    <xf numFmtId="0" fontId="131" fillId="0" borderId="5" xfId="0" applyFont="1" applyBorder="1" applyAlignment="1">
      <alignment horizontal="center" vertical="center"/>
    </xf>
    <xf numFmtId="0" fontId="131" fillId="0" borderId="4" xfId="0" applyFont="1" applyBorder="1" applyAlignment="1">
      <alignment horizontal="center" vertical="center"/>
    </xf>
    <xf numFmtId="0" fontId="131" fillId="0" borderId="4" xfId="0" applyFont="1" applyBorder="1" applyAlignment="1">
      <alignment horizontal="center" vertical="center" wrapText="1"/>
    </xf>
    <xf numFmtId="0" fontId="134" fillId="0" borderId="0" xfId="0" applyFont="1" applyAlignment="1">
      <alignment vertical="center"/>
    </xf>
    <xf numFmtId="0" fontId="134" fillId="0" borderId="2" xfId="0" applyFont="1" applyBorder="1" applyAlignment="1">
      <alignment vertical="center"/>
    </xf>
    <xf numFmtId="0" fontId="160" fillId="0" borderId="3" xfId="0" applyFont="1" applyBorder="1" applyAlignment="1">
      <alignment horizontal="left" vertical="top" wrapText="1"/>
    </xf>
    <xf numFmtId="0" fontId="160" fillId="0" borderId="0" xfId="0" applyFont="1" applyAlignment="1">
      <alignment horizontal="left" vertical="top" wrapText="1"/>
    </xf>
    <xf numFmtId="0" fontId="148" fillId="0" borderId="0" xfId="0" applyFont="1" applyAlignment="1">
      <alignment vertical="center" wrapText="1"/>
    </xf>
    <xf numFmtId="0" fontId="134" fillId="0" borderId="0" xfId="0" applyFont="1" applyAlignment="1">
      <alignment horizontal="left" vertical="center"/>
    </xf>
    <xf numFmtId="0" fontId="141" fillId="0" borderId="11" xfId="0" applyFont="1" applyBorder="1" applyAlignment="1">
      <alignment horizontal="left" vertical="center" wrapText="1"/>
    </xf>
    <xf numFmtId="0" fontId="141" fillId="0" borderId="0" xfId="0" applyFont="1" applyAlignment="1">
      <alignment horizontal="left" vertical="top" wrapText="1"/>
    </xf>
    <xf numFmtId="0" fontId="148" fillId="0" borderId="3" xfId="0" applyFont="1" applyBorder="1" applyAlignment="1">
      <alignment horizontal="right" vertical="top" wrapText="1"/>
    </xf>
    <xf numFmtId="0" fontId="154" fillId="72" borderId="46" xfId="0" applyFont="1" applyFill="1" applyBorder="1" applyAlignment="1">
      <alignment horizontal="justify" vertical="center" wrapText="1"/>
    </xf>
    <xf numFmtId="0" fontId="154" fillId="72" borderId="47" xfId="0" applyFont="1" applyFill="1" applyBorder="1" applyAlignment="1">
      <alignment horizontal="justify" vertical="center" wrapText="1"/>
    </xf>
    <xf numFmtId="0" fontId="153" fillId="72" borderId="46" xfId="0" applyFont="1" applyFill="1" applyBorder="1" applyAlignment="1">
      <alignment horizontal="center" vertical="center" wrapText="1"/>
    </xf>
    <xf numFmtId="0" fontId="153" fillId="72" borderId="47" xfId="0" applyFont="1" applyFill="1" applyBorder="1" applyAlignment="1">
      <alignment horizontal="center" vertical="center" wrapText="1"/>
    </xf>
    <xf numFmtId="0" fontId="154" fillId="72" borderId="46" xfId="0" applyFont="1" applyFill="1" applyBorder="1" applyAlignment="1">
      <alignment vertical="center" wrapText="1"/>
    </xf>
    <xf numFmtId="0" fontId="154" fillId="72" borderId="47" xfId="0" applyFont="1" applyFill="1" applyBorder="1" applyAlignment="1">
      <alignment vertical="center" wrapText="1"/>
    </xf>
  </cellXfs>
  <cellStyles count="1521">
    <cellStyle name="_x000a_386grabber=S" xfId="131" xr:uid="{00000000-0005-0000-0000-000000000000}"/>
    <cellStyle name="_x000a_386grabber=S 10" xfId="1203" xr:uid="{00000000-0005-0000-0000-000001000000}"/>
    <cellStyle name="_x000a_386grabber=S 2" xfId="140" xr:uid="{00000000-0005-0000-0000-000002000000}"/>
    <cellStyle name="_x000a_386grabber=S 2 2" xfId="181" xr:uid="{00000000-0005-0000-0000-000003000000}"/>
    <cellStyle name="_x000a_386grabber=S 3" xfId="174" xr:uid="{00000000-0005-0000-0000-000004000000}"/>
    <cellStyle name="_x000a_386grabber=S 4" xfId="320" xr:uid="{00000000-0005-0000-0000-000005000000}"/>
    <cellStyle name="_x000a_386grabber=S 5" xfId="358" xr:uid="{00000000-0005-0000-0000-000006000000}"/>
    <cellStyle name="_x000a_386grabber=S 6" xfId="332" xr:uid="{00000000-0005-0000-0000-000007000000}"/>
    <cellStyle name="_x000a_386grabber=S 7" xfId="780" xr:uid="{00000000-0005-0000-0000-000008000000}"/>
    <cellStyle name="_x000a_386grabber=S 8" xfId="786" xr:uid="{00000000-0005-0000-0000-000009000000}"/>
    <cellStyle name="_x000a_386grabber=S 9" xfId="1205" xr:uid="{00000000-0005-0000-0000-00000A000000}"/>
    <cellStyle name="=D:\WINNT\SYSTEM32\COMMAND.COM" xfId="132" xr:uid="{00000000-0005-0000-0000-00000B000000}"/>
    <cellStyle name="=D:\WINNT\SYSTEM32\COMMAND.COM 10" xfId="1210" xr:uid="{00000000-0005-0000-0000-00000C000000}"/>
    <cellStyle name="=D:\WINNT\SYSTEM32\COMMAND.COM 11" xfId="1490" xr:uid="{00000000-0005-0000-0000-00000D000000}"/>
    <cellStyle name="=D:\WINNT\SYSTEM32\COMMAND.COM 2" xfId="139" xr:uid="{00000000-0005-0000-0000-00000E000000}"/>
    <cellStyle name="=D:\WINNT\SYSTEM32\COMMAND.COM 2 2" xfId="180" xr:uid="{00000000-0005-0000-0000-00000F000000}"/>
    <cellStyle name="=D:\WINNT\SYSTEM32\COMMAND.COM 3" xfId="175" xr:uid="{00000000-0005-0000-0000-000010000000}"/>
    <cellStyle name="=D:\WINNT\SYSTEM32\COMMAND.COM 4" xfId="321" xr:uid="{00000000-0005-0000-0000-000011000000}"/>
    <cellStyle name="=D:\WINNT\SYSTEM32\COMMAND.COM 5" xfId="344" xr:uid="{00000000-0005-0000-0000-000012000000}"/>
    <cellStyle name="=D:\WINNT\SYSTEM32\COMMAND.COM 6" xfId="319" xr:uid="{00000000-0005-0000-0000-000013000000}"/>
    <cellStyle name="=D:\WINNT\SYSTEM32\COMMAND.COM 7" xfId="781" xr:uid="{00000000-0005-0000-0000-000014000000}"/>
    <cellStyle name="=D:\WINNT\SYSTEM32\COMMAND.COM 8" xfId="779" xr:uid="{00000000-0005-0000-0000-000015000000}"/>
    <cellStyle name="=D:\WINNT\SYSTEM32\COMMAND.COM 9" xfId="1206" xr:uid="{00000000-0005-0000-0000-000016000000}"/>
    <cellStyle name="20 % - zvýraznenie1" xfId="92" builtinId="30" customBuiltin="1"/>
    <cellStyle name="20 % - zvýraznenie1 2" xfId="1292" xr:uid="{00000000-0005-0000-0000-000018000000}"/>
    <cellStyle name="20 % - zvýraznenie2" xfId="96" builtinId="34" customBuiltin="1"/>
    <cellStyle name="20 % - zvýraznenie2 2" xfId="1296" xr:uid="{00000000-0005-0000-0000-00001A000000}"/>
    <cellStyle name="20 % - zvýraznenie3" xfId="100" builtinId="38" customBuiltin="1"/>
    <cellStyle name="20 % - zvýraznenie3 2" xfId="1300" xr:uid="{00000000-0005-0000-0000-00001C000000}"/>
    <cellStyle name="20 % - zvýraznenie4" xfId="104" builtinId="42" customBuiltin="1"/>
    <cellStyle name="20 % - zvýraznenie4 2" xfId="1304" xr:uid="{00000000-0005-0000-0000-00001E000000}"/>
    <cellStyle name="20 % - zvýraznenie5" xfId="108" builtinId="46" customBuiltin="1"/>
    <cellStyle name="20 % - zvýraznenie5 2" xfId="1308" xr:uid="{00000000-0005-0000-0000-000020000000}"/>
    <cellStyle name="20 % - zvýraznenie6" xfId="112" builtinId="50" customBuiltin="1"/>
    <cellStyle name="20 % - zvýraznenie6 2" xfId="1312" xr:uid="{00000000-0005-0000-0000-000022000000}"/>
    <cellStyle name="20% - Accent1" xfId="1406" xr:uid="{00000000-0005-0000-0000-000023000000}"/>
    <cellStyle name="20% - Accent2" xfId="1370" xr:uid="{00000000-0005-0000-0000-000024000000}"/>
    <cellStyle name="20% - Accent3" xfId="1355" xr:uid="{00000000-0005-0000-0000-000025000000}"/>
    <cellStyle name="20% - Accent4" xfId="1393" xr:uid="{00000000-0005-0000-0000-000026000000}"/>
    <cellStyle name="20% - Accent5" xfId="1379" xr:uid="{00000000-0005-0000-0000-000027000000}"/>
    <cellStyle name="20% - Accent6" xfId="1480" xr:uid="{00000000-0005-0000-0000-000028000000}"/>
    <cellStyle name="40 % - zvýraznenie1" xfId="93" builtinId="31" customBuiltin="1"/>
    <cellStyle name="40 % - zvýraznenie1 2" xfId="1293" xr:uid="{00000000-0005-0000-0000-00002A000000}"/>
    <cellStyle name="40 % - zvýraznenie2" xfId="97" builtinId="35" customBuiltin="1"/>
    <cellStyle name="40 % - zvýraznenie2 2" xfId="1297" xr:uid="{00000000-0005-0000-0000-00002C000000}"/>
    <cellStyle name="40 % - zvýraznenie3" xfId="101" builtinId="39" customBuiltin="1"/>
    <cellStyle name="40 % - zvýraznenie3 2" xfId="1301" xr:uid="{00000000-0005-0000-0000-00002E000000}"/>
    <cellStyle name="40 % - zvýraznenie4" xfId="105" builtinId="43" customBuiltin="1"/>
    <cellStyle name="40 % - zvýraznenie4 2" xfId="1305" xr:uid="{00000000-0005-0000-0000-000030000000}"/>
    <cellStyle name="40 % - zvýraznenie5" xfId="109" builtinId="47" customBuiltin="1"/>
    <cellStyle name="40 % - zvýraznenie5 2" xfId="1309" xr:uid="{00000000-0005-0000-0000-000032000000}"/>
    <cellStyle name="40 % - zvýraznenie6" xfId="113" builtinId="51" customBuiltin="1"/>
    <cellStyle name="40 % - zvýraznenie6 2" xfId="1313" xr:uid="{00000000-0005-0000-0000-000034000000}"/>
    <cellStyle name="40% - Accent1" xfId="1359" xr:uid="{00000000-0005-0000-0000-000035000000}"/>
    <cellStyle name="40% - Accent2" xfId="1375" xr:uid="{00000000-0005-0000-0000-000036000000}"/>
    <cellStyle name="40% - Accent3" xfId="1363" xr:uid="{00000000-0005-0000-0000-000037000000}"/>
    <cellStyle name="40% - Accent4" xfId="1369" xr:uid="{00000000-0005-0000-0000-000038000000}"/>
    <cellStyle name="40% - Accent5" xfId="1339" xr:uid="{00000000-0005-0000-0000-000039000000}"/>
    <cellStyle name="40% - Accent6" xfId="1373" xr:uid="{00000000-0005-0000-0000-00003A000000}"/>
    <cellStyle name="60 % - zvýraznenie1" xfId="94" builtinId="32" customBuiltin="1"/>
    <cellStyle name="60 % - zvýraznenie1 2" xfId="1294" xr:uid="{00000000-0005-0000-0000-00003C000000}"/>
    <cellStyle name="60 % - zvýraznenie2" xfId="98" builtinId="36" customBuiltin="1"/>
    <cellStyle name="60 % - zvýraznenie2 2" xfId="1298" xr:uid="{00000000-0005-0000-0000-00003E000000}"/>
    <cellStyle name="60 % - zvýraznenie3" xfId="102" builtinId="40" customBuiltin="1"/>
    <cellStyle name="60 % - zvýraznenie3 2" xfId="1302" xr:uid="{00000000-0005-0000-0000-000040000000}"/>
    <cellStyle name="60 % - zvýraznenie4" xfId="106" builtinId="44" customBuiltin="1"/>
    <cellStyle name="60 % - zvýraznenie4 2" xfId="1306" xr:uid="{00000000-0005-0000-0000-000042000000}"/>
    <cellStyle name="60 % - zvýraznenie5" xfId="110" builtinId="48" customBuiltin="1"/>
    <cellStyle name="60 % - zvýraznenie5 2" xfId="1310" xr:uid="{00000000-0005-0000-0000-000044000000}"/>
    <cellStyle name="60 % - zvýraznenie6" xfId="114" builtinId="52" customBuiltin="1"/>
    <cellStyle name="60 % - zvýraznenie6 2" xfId="1314" xr:uid="{00000000-0005-0000-0000-000046000000}"/>
    <cellStyle name="60% - Accent1" xfId="1403" xr:uid="{00000000-0005-0000-0000-000047000000}"/>
    <cellStyle name="60% - Accent2" xfId="1383" xr:uid="{00000000-0005-0000-0000-000048000000}"/>
    <cellStyle name="60% - Accent3" xfId="1340" xr:uid="{00000000-0005-0000-0000-000049000000}"/>
    <cellStyle name="60% - Accent4" xfId="1479" xr:uid="{00000000-0005-0000-0000-00004A000000}"/>
    <cellStyle name="60% - Accent5" xfId="1338" xr:uid="{00000000-0005-0000-0000-00004B000000}"/>
    <cellStyle name="60% - Accent6" xfId="1402" xr:uid="{00000000-0005-0000-0000-00004C000000}"/>
    <cellStyle name="Accent1" xfId="1377" xr:uid="{00000000-0005-0000-0000-00004D000000}"/>
    <cellStyle name="Accent2" xfId="1396" xr:uid="{00000000-0005-0000-0000-00004E000000}"/>
    <cellStyle name="Accent3" xfId="1356" xr:uid="{00000000-0005-0000-0000-00004F000000}"/>
    <cellStyle name="Accent4" xfId="1354" xr:uid="{00000000-0005-0000-0000-000050000000}"/>
    <cellStyle name="Accent5" xfId="41" xr:uid="{00000000-0005-0000-0000-000051000000}"/>
    <cellStyle name="Accent5 2" xfId="1382" xr:uid="{00000000-0005-0000-0000-000052000000}"/>
    <cellStyle name="Accent6" xfId="42" xr:uid="{00000000-0005-0000-0000-000053000000}"/>
    <cellStyle name="Accent6 2" xfId="1391" xr:uid="{00000000-0005-0000-0000-000054000000}"/>
    <cellStyle name="Bad" xfId="1401" xr:uid="{00000000-0005-0000-0000-000055000000}"/>
    <cellStyle name="Calculation" xfId="1378" xr:uid="{00000000-0005-0000-0000-000056000000}"/>
    <cellStyle name="Čiarka" xfId="8" builtinId="3"/>
    <cellStyle name="Čiarka 2" xfId="16" xr:uid="{00000000-0005-0000-0000-000058000000}"/>
    <cellStyle name="Čiarka 2 2" xfId="36" xr:uid="{00000000-0005-0000-0000-000059000000}"/>
    <cellStyle name="Čiarka 2 2 2" xfId="61" xr:uid="{00000000-0005-0000-0000-00005A000000}"/>
    <cellStyle name="Čiarka 2 3" xfId="128" xr:uid="{00000000-0005-0000-0000-00005B000000}"/>
    <cellStyle name="Čiarka 2 4" xfId="1516" xr:uid="{F0A4DC2B-F042-411D-AC6A-3DF246776453}"/>
    <cellStyle name="Čiarka 3" xfId="28" xr:uid="{00000000-0005-0000-0000-00005C000000}"/>
    <cellStyle name="Čiarka 3 2" xfId="29" xr:uid="{00000000-0005-0000-0000-00005D000000}"/>
    <cellStyle name="Čiarka 3 3" xfId="1409" xr:uid="{00000000-0005-0000-0000-00005E000000}"/>
    <cellStyle name="Čiarka 4" xfId="33" xr:uid="{00000000-0005-0000-0000-00005F000000}"/>
    <cellStyle name="Čiarka 5" xfId="63" xr:uid="{00000000-0005-0000-0000-000060000000}"/>
    <cellStyle name="Čiarka 6" xfId="74" xr:uid="{00000000-0005-0000-0000-000061000000}"/>
    <cellStyle name="Čiarka 7" xfId="1509" xr:uid="{11308987-08A5-44BB-B575-B2D41BE5E5BE}"/>
    <cellStyle name="čiarky 2" xfId="150" xr:uid="{00000000-0005-0000-0000-000062000000}"/>
    <cellStyle name="čiarky 2 10" xfId="1159" xr:uid="{00000000-0005-0000-0000-000063000000}"/>
    <cellStyle name="čiarky 2 11" xfId="1179" xr:uid="{00000000-0005-0000-0000-000064000000}"/>
    <cellStyle name="čiarky 2 2" xfId="188" xr:uid="{00000000-0005-0000-0000-000065000000}"/>
    <cellStyle name="čiarky 2 3" xfId="1113" xr:uid="{00000000-0005-0000-0000-000066000000}"/>
    <cellStyle name="čiarky 2 4" xfId="1180" xr:uid="{00000000-0005-0000-0000-000067000000}"/>
    <cellStyle name="čiarky 2 5" xfId="1143" xr:uid="{00000000-0005-0000-0000-000068000000}"/>
    <cellStyle name="čiarky 2 6" xfId="1169" xr:uid="{00000000-0005-0000-0000-000069000000}"/>
    <cellStyle name="čiarky 2 7" xfId="1125" xr:uid="{00000000-0005-0000-0000-00006A000000}"/>
    <cellStyle name="čiarky 2 8" xfId="1155" xr:uid="{00000000-0005-0000-0000-00006B000000}"/>
    <cellStyle name="čiarky 2 9" xfId="1135" xr:uid="{00000000-0005-0000-0000-00006C000000}"/>
    <cellStyle name="čiarky 3" xfId="172" xr:uid="{00000000-0005-0000-0000-00006D000000}"/>
    <cellStyle name="čiarky 4" xfId="199" xr:uid="{00000000-0005-0000-0000-00006E000000}"/>
    <cellStyle name="čiarky 5" xfId="238" xr:uid="{00000000-0005-0000-0000-00006F000000}"/>
    <cellStyle name="čiarky 6" xfId="1412" xr:uid="{00000000-0005-0000-0000-000070000000}"/>
    <cellStyle name="Date" xfId="771" xr:uid="{00000000-0005-0000-0000-000071000000}"/>
    <cellStyle name="Dobrá" xfId="80" builtinId="26" customBuiltin="1"/>
    <cellStyle name="Dobrá 2" xfId="1280" xr:uid="{00000000-0005-0000-0000-000073000000}"/>
    <cellStyle name="Excel Built-in Normal" xfId="10" xr:uid="{00000000-0005-0000-0000-000074000000}"/>
    <cellStyle name="Explanatory Text" xfId="1397" xr:uid="{00000000-0005-0000-0000-000075000000}"/>
    <cellStyle name="Good" xfId="1342" xr:uid="{00000000-0005-0000-0000-000076000000}"/>
    <cellStyle name="Heading 1" xfId="1374" xr:uid="{00000000-0005-0000-0000-000077000000}"/>
    <cellStyle name="Heading 2" xfId="1380" xr:uid="{00000000-0005-0000-0000-000078000000}"/>
    <cellStyle name="Heading 3" xfId="1372" xr:uid="{00000000-0005-0000-0000-000079000000}"/>
    <cellStyle name="Heading 4" xfId="1381" xr:uid="{00000000-0005-0000-0000-00007A000000}"/>
    <cellStyle name="Hypertextové prepojenie" xfId="4" builtinId="8"/>
    <cellStyle name="Hypertextové prepojenie 2" xfId="43" xr:uid="{00000000-0005-0000-0000-00007C000000}"/>
    <cellStyle name="Hypertextové prepojenie 2 2" xfId="137" xr:uid="{00000000-0005-0000-0000-00007D000000}"/>
    <cellStyle name="Hypertextové prepojenie 3" xfId="48" xr:uid="{00000000-0005-0000-0000-00007E000000}"/>
    <cellStyle name="Check Cell" xfId="1350" xr:uid="{00000000-0005-0000-0000-00007F000000}"/>
    <cellStyle name="Input" xfId="1361" xr:uid="{00000000-0005-0000-0000-000080000000}"/>
    <cellStyle name="Kontrolná bunka" xfId="87" builtinId="23" customBuiltin="1"/>
    <cellStyle name="Kontrolná bunka 2" xfId="40" xr:uid="{00000000-0005-0000-0000-000082000000}"/>
    <cellStyle name="Kontrolná bunka 2 2" xfId="1287" xr:uid="{00000000-0005-0000-0000-000083000000}"/>
    <cellStyle name="Linked Cell" xfId="1365" xr:uid="{00000000-0005-0000-0000-000084000000}"/>
    <cellStyle name="Nadpis 1" xfId="76" builtinId="16" customBuiltin="1"/>
    <cellStyle name="Nadpis 1 2" xfId="38" xr:uid="{00000000-0005-0000-0000-000086000000}"/>
    <cellStyle name="Nadpis 1 2 2" xfId="1276" xr:uid="{00000000-0005-0000-0000-000087000000}"/>
    <cellStyle name="Nadpis 2" xfId="77" builtinId="17" customBuiltin="1"/>
    <cellStyle name="Nadpis 2 2" xfId="1277" xr:uid="{00000000-0005-0000-0000-000089000000}"/>
    <cellStyle name="Nadpis 3" xfId="78" builtinId="18" customBuiltin="1"/>
    <cellStyle name="Nadpis 3 2" xfId="1278" xr:uid="{00000000-0005-0000-0000-00008B000000}"/>
    <cellStyle name="Nadpis 4" xfId="79" builtinId="19" customBuiltin="1"/>
    <cellStyle name="Nadpis 4 2" xfId="1279" xr:uid="{00000000-0005-0000-0000-00008D000000}"/>
    <cellStyle name="Názov" xfId="75" builtinId="15" customBuiltin="1"/>
    <cellStyle name="Neutral" xfId="1405" xr:uid="{00000000-0005-0000-0000-00008E000000}"/>
    <cellStyle name="Neutrálna" xfId="82" builtinId="28" customBuiltin="1"/>
    <cellStyle name="Neutrálna 2" xfId="1282" xr:uid="{00000000-0005-0000-0000-000090000000}"/>
    <cellStyle name="Normal 2" xfId="1" xr:uid="{00000000-0005-0000-0000-000091000000}"/>
    <cellStyle name="Normal 2 2" xfId="772" xr:uid="{00000000-0005-0000-0000-000092000000}"/>
    <cellStyle name="Normal 45" xfId="56" xr:uid="{00000000-0005-0000-0000-000093000000}"/>
    <cellStyle name="Normal 45 2" xfId="71" xr:uid="{00000000-0005-0000-0000-000094000000}"/>
    <cellStyle name="Normal 45 3" xfId="1513" xr:uid="{CBC30F4F-924B-4124-BA0D-BFFBAD685957}"/>
    <cellStyle name="Normal_TAB2 2" xfId="57" xr:uid="{00000000-0005-0000-0000-000095000000}"/>
    <cellStyle name="Normálna" xfId="0" builtinId="0"/>
    <cellStyle name="Normálna 10" xfId="1497" xr:uid="{00000000-0005-0000-0000-000097000000}"/>
    <cellStyle name="Normálna 11" xfId="3" xr:uid="{00000000-0005-0000-0000-000098000000}"/>
    <cellStyle name="Normálna 12" xfId="1501" xr:uid="{E5A7C212-45EF-4419-9587-BC8539AD41DD}"/>
    <cellStyle name="Normálna 13" xfId="1505" xr:uid="{98C0E409-1C00-4000-A461-48E6BB361126}"/>
    <cellStyle name="Normálna 14" xfId="1506" xr:uid="{7D51F807-0693-418F-B1CB-342965924309}"/>
    <cellStyle name="Normálna 15" xfId="1507" xr:uid="{79281532-A022-4A4B-AEB5-DC00E99EBED4}"/>
    <cellStyle name="Normálna 2" xfId="44" xr:uid="{00000000-0005-0000-0000-000099000000}"/>
    <cellStyle name="Normálna 2 2" xfId="5" xr:uid="{00000000-0005-0000-0000-00009A000000}"/>
    <cellStyle name="Normálna 2 2 2" xfId="118" xr:uid="{00000000-0005-0000-0000-00009B000000}"/>
    <cellStyle name="Normálna 2 2 2 2" xfId="1492" xr:uid="{00000000-0005-0000-0000-00009C000000}"/>
    <cellStyle name="Normálna 2 2 3" xfId="1491" xr:uid="{00000000-0005-0000-0000-00009D000000}"/>
    <cellStyle name="Normálna 2 3" xfId="1351" xr:uid="{00000000-0005-0000-0000-00009E000000}"/>
    <cellStyle name="Normálna 2 4" xfId="65" xr:uid="{00000000-0005-0000-0000-00009F000000}"/>
    <cellStyle name="Normálna 2 5" xfId="127" xr:uid="{00000000-0005-0000-0000-0000A0000000}"/>
    <cellStyle name="Normálna 2 6" xfId="1512" xr:uid="{6BA3B4A2-65C1-4D5D-8075-D139F449D861}"/>
    <cellStyle name="Normálna 3" xfId="17" xr:uid="{00000000-0005-0000-0000-0000A1000000}"/>
    <cellStyle name="Normálna 3 2" xfId="70" xr:uid="{00000000-0005-0000-0000-0000A2000000}"/>
    <cellStyle name="Normálna 3 3" xfId="1333" xr:uid="{00000000-0005-0000-0000-0000A3000000}"/>
    <cellStyle name="Normálna 3 4" xfId="1488" xr:uid="{00000000-0005-0000-0000-0000A4000000}"/>
    <cellStyle name="Normálna 4" xfId="14" xr:uid="{00000000-0005-0000-0000-0000A5000000}"/>
    <cellStyle name="Normálna 4 2" xfId="46" xr:uid="{00000000-0005-0000-0000-0000A6000000}"/>
    <cellStyle name="Normálna 4 3" xfId="45" xr:uid="{00000000-0005-0000-0000-0000A7000000}"/>
    <cellStyle name="Normálna 4 4" xfId="1336" xr:uid="{00000000-0005-0000-0000-0000A8000000}"/>
    <cellStyle name="Normálna 4 5" xfId="1489" xr:uid="{00000000-0005-0000-0000-0000A9000000}"/>
    <cellStyle name="Normálna 5" xfId="1483" xr:uid="{00000000-0005-0000-0000-0000AA000000}"/>
    <cellStyle name="Normálna 5 2" xfId="1493" xr:uid="{00000000-0005-0000-0000-0000AB000000}"/>
    <cellStyle name="Normálna 6" xfId="6" xr:uid="{00000000-0005-0000-0000-0000AC000000}"/>
    <cellStyle name="Normálna 6 2" xfId="1487" xr:uid="{00000000-0005-0000-0000-0000AD000000}"/>
    <cellStyle name="Normálna 7" xfId="126" xr:uid="{00000000-0005-0000-0000-0000AE000000}"/>
    <cellStyle name="Normálna 8" xfId="1494" xr:uid="{00000000-0005-0000-0000-0000AF000000}"/>
    <cellStyle name="Normálna 8 2" xfId="1500" xr:uid="{00000000-0005-0000-0000-0000B0000000}"/>
    <cellStyle name="Normálna 8 2 2" xfId="1503" xr:uid="{74EAD2C1-3DE6-48C6-992C-17ACD80F7C88}"/>
    <cellStyle name="Normálna 9" xfId="1496" xr:uid="{00000000-0005-0000-0000-0000B1000000}"/>
    <cellStyle name="Normálne 10" xfId="55" xr:uid="{00000000-0005-0000-0000-0000B2000000}"/>
    <cellStyle name="normálne 10 2" xfId="69" xr:uid="{00000000-0005-0000-0000-0000B3000000}"/>
    <cellStyle name="normálne 10 2 2" xfId="1389" xr:uid="{00000000-0005-0000-0000-0000B4000000}"/>
    <cellStyle name="normálne 10 3" xfId="158" xr:uid="{00000000-0005-0000-0000-0000B5000000}"/>
    <cellStyle name="Normálne 11" xfId="66" xr:uid="{00000000-0005-0000-0000-0000B6000000}"/>
    <cellStyle name="normálne 11 10" xfId="1154" xr:uid="{00000000-0005-0000-0000-0000B7000000}"/>
    <cellStyle name="normálne 11 11" xfId="1141" xr:uid="{00000000-0005-0000-0000-0000B8000000}"/>
    <cellStyle name="normálne 11 12" xfId="809" xr:uid="{00000000-0005-0000-0000-0000B9000000}"/>
    <cellStyle name="normálne 11 12 2" xfId="1438" xr:uid="{00000000-0005-0000-0000-0000BA000000}"/>
    <cellStyle name="normálne 11 13" xfId="1204" xr:uid="{00000000-0005-0000-0000-0000BB000000}"/>
    <cellStyle name="normálne 11 13 2" xfId="1464" xr:uid="{00000000-0005-0000-0000-0000BC000000}"/>
    <cellStyle name="normálne 11 14" xfId="1221" xr:uid="{00000000-0005-0000-0000-0000BD000000}"/>
    <cellStyle name="normálne 11 14 2" xfId="1465" xr:uid="{00000000-0005-0000-0000-0000BE000000}"/>
    <cellStyle name="normálne 11 15" xfId="1228" xr:uid="{00000000-0005-0000-0000-0000BF000000}"/>
    <cellStyle name="normálne 11 15 2" xfId="1466" xr:uid="{00000000-0005-0000-0000-0000C0000000}"/>
    <cellStyle name="normálne 11 16" xfId="1235" xr:uid="{00000000-0005-0000-0000-0000C1000000}"/>
    <cellStyle name="normálne 11 16 2" xfId="1467" xr:uid="{00000000-0005-0000-0000-0000C2000000}"/>
    <cellStyle name="normálne 11 17" xfId="1242" xr:uid="{00000000-0005-0000-0000-0000C3000000}"/>
    <cellStyle name="normálne 11 17 2" xfId="1468" xr:uid="{00000000-0005-0000-0000-0000C4000000}"/>
    <cellStyle name="normálne 11 18" xfId="1249" xr:uid="{00000000-0005-0000-0000-0000C5000000}"/>
    <cellStyle name="normálne 11 18 2" xfId="1469" xr:uid="{00000000-0005-0000-0000-0000C6000000}"/>
    <cellStyle name="normálne 11 19" xfId="1255" xr:uid="{00000000-0005-0000-0000-0000C7000000}"/>
    <cellStyle name="normálne 11 19 2" xfId="1470" xr:uid="{00000000-0005-0000-0000-0000C8000000}"/>
    <cellStyle name="normálne 11 2" xfId="777" xr:uid="{00000000-0005-0000-0000-0000C9000000}"/>
    <cellStyle name="normálne 11 2 2" xfId="808" xr:uid="{00000000-0005-0000-0000-0000CA000000}"/>
    <cellStyle name="normálne 11 2 3" xfId="1045" xr:uid="{00000000-0005-0000-0000-0000CB000000}"/>
    <cellStyle name="normálne 11 2 4" xfId="1434" xr:uid="{00000000-0005-0000-0000-0000CC000000}"/>
    <cellStyle name="normálne 11 20" xfId="1261" xr:uid="{00000000-0005-0000-0000-0000CD000000}"/>
    <cellStyle name="normálne 11 20 2" xfId="1471" xr:uid="{00000000-0005-0000-0000-0000CE000000}"/>
    <cellStyle name="normálne 11 21" xfId="1267" xr:uid="{00000000-0005-0000-0000-0000CF000000}"/>
    <cellStyle name="normálne 11 21 2" xfId="1472" xr:uid="{00000000-0005-0000-0000-0000D0000000}"/>
    <cellStyle name="normálne 11 22" xfId="1273" xr:uid="{00000000-0005-0000-0000-0000D1000000}"/>
    <cellStyle name="normálne 11 22 2" xfId="1473" xr:uid="{00000000-0005-0000-0000-0000D2000000}"/>
    <cellStyle name="normálne 11 23" xfId="1345" xr:uid="{00000000-0005-0000-0000-0000D3000000}"/>
    <cellStyle name="normálne 11 24" xfId="171" xr:uid="{00000000-0005-0000-0000-0000D4000000}"/>
    <cellStyle name="Normálne 11 25" xfId="1495" xr:uid="{00000000-0005-0000-0000-0000D5000000}"/>
    <cellStyle name="normálne 11 3" xfId="1119" xr:uid="{00000000-0005-0000-0000-0000D6000000}"/>
    <cellStyle name="normálne 11 4" xfId="1126" xr:uid="{00000000-0005-0000-0000-0000D7000000}"/>
    <cellStyle name="normálne 11 5" xfId="1168" xr:uid="{00000000-0005-0000-0000-0000D8000000}"/>
    <cellStyle name="normálne 11 6" xfId="1149" xr:uid="{00000000-0005-0000-0000-0000D9000000}"/>
    <cellStyle name="normálne 11 7" xfId="1174" xr:uid="{00000000-0005-0000-0000-0000DA000000}"/>
    <cellStyle name="normálne 11 8" xfId="1111" xr:uid="{00000000-0005-0000-0000-0000DB000000}"/>
    <cellStyle name="normálne 11 9" xfId="1164" xr:uid="{00000000-0005-0000-0000-0000DC000000}"/>
    <cellStyle name="Normálne 12" xfId="73" xr:uid="{00000000-0005-0000-0000-0000DD000000}"/>
    <cellStyle name="normálne 12 2" xfId="1386" xr:uid="{00000000-0005-0000-0000-0000DE000000}"/>
    <cellStyle name="normálne 12 3" xfId="198" xr:uid="{00000000-0005-0000-0000-0000DF000000}"/>
    <cellStyle name="Normálne 13" xfId="115" xr:uid="{00000000-0005-0000-0000-0000E0000000}"/>
    <cellStyle name="normálne 13 2" xfId="274" xr:uid="{00000000-0005-0000-0000-0000E1000000}"/>
    <cellStyle name="normálne 13 2 2" xfId="453" xr:uid="{00000000-0005-0000-0000-0000E2000000}"/>
    <cellStyle name="normálne 13 2 3" xfId="590" xr:uid="{00000000-0005-0000-0000-0000E3000000}"/>
    <cellStyle name="normálne 13 2 4" xfId="730" xr:uid="{00000000-0005-0000-0000-0000E4000000}"/>
    <cellStyle name="normálne 13 2 5" xfId="896" xr:uid="{00000000-0005-0000-0000-0000E5000000}"/>
    <cellStyle name="normálne 13 2 6" xfId="999" xr:uid="{00000000-0005-0000-0000-0000E6000000}"/>
    <cellStyle name="normálne 13 3" xfId="378" xr:uid="{00000000-0005-0000-0000-0000E7000000}"/>
    <cellStyle name="normálne 13 4" xfId="517" xr:uid="{00000000-0005-0000-0000-0000E8000000}"/>
    <cellStyle name="normálne 13 5" xfId="659" xr:uid="{00000000-0005-0000-0000-0000E9000000}"/>
    <cellStyle name="normálne 13 6" xfId="823" xr:uid="{00000000-0005-0000-0000-0000EA000000}"/>
    <cellStyle name="normálne 13 7" xfId="1070" xr:uid="{00000000-0005-0000-0000-0000EB000000}"/>
    <cellStyle name="normálne 13 8" xfId="1376" xr:uid="{00000000-0005-0000-0000-0000EC000000}"/>
    <cellStyle name="normálne 13 9" xfId="197" xr:uid="{00000000-0005-0000-0000-0000ED000000}"/>
    <cellStyle name="Normálne 14" xfId="9" xr:uid="{00000000-0005-0000-0000-0000EE000000}"/>
    <cellStyle name="Normálne 14 2" xfId="11" xr:uid="{00000000-0005-0000-0000-0000EF000000}"/>
    <cellStyle name="Normálne 14 2 2" xfId="19" xr:uid="{00000000-0005-0000-0000-0000F0000000}"/>
    <cellStyle name="normálne 14 2 2 2" xfId="488" xr:uid="{00000000-0005-0000-0000-0000F1000000}"/>
    <cellStyle name="Normálne 14 2 2 3" xfId="1499" xr:uid="{00000000-0005-0000-0000-0000F2000000}"/>
    <cellStyle name="normálne 14 2 3" xfId="625" xr:uid="{00000000-0005-0000-0000-0000F3000000}"/>
    <cellStyle name="normálne 14 2 4" xfId="765" xr:uid="{00000000-0005-0000-0000-0000F4000000}"/>
    <cellStyle name="normálne 14 2 5" xfId="931" xr:uid="{00000000-0005-0000-0000-0000F5000000}"/>
    <cellStyle name="normálne 14 2 6" xfId="1049" xr:uid="{00000000-0005-0000-0000-0000F6000000}"/>
    <cellStyle name="normálne 14 2 7" xfId="309" xr:uid="{00000000-0005-0000-0000-0000F7000000}"/>
    <cellStyle name="Normálne 14 3" xfId="18" xr:uid="{00000000-0005-0000-0000-0000F8000000}"/>
    <cellStyle name="normálne 14 3 2" xfId="415" xr:uid="{00000000-0005-0000-0000-0000F9000000}"/>
    <cellStyle name="Normálne 14 4" xfId="119" xr:uid="{00000000-0005-0000-0000-0000FA000000}"/>
    <cellStyle name="normálne 14 4 2" xfId="553" xr:uid="{00000000-0005-0000-0000-0000FB000000}"/>
    <cellStyle name="Normálne 14 5" xfId="123" xr:uid="{00000000-0005-0000-0000-0000FC000000}"/>
    <cellStyle name="normálne 14 5 2" xfId="694" xr:uid="{00000000-0005-0000-0000-0000FD000000}"/>
    <cellStyle name="normálne 14 6" xfId="859" xr:uid="{00000000-0005-0000-0000-0000FE000000}"/>
    <cellStyle name="normálne 14 7" xfId="977" xr:uid="{00000000-0005-0000-0000-0000FF000000}"/>
    <cellStyle name="normálne 14 8" xfId="1366" xr:uid="{00000000-0005-0000-0000-000000010000}"/>
    <cellStyle name="normálne 14 9" xfId="235" xr:uid="{00000000-0005-0000-0000-000001010000}"/>
    <cellStyle name="Normálne 15" xfId="117" xr:uid="{00000000-0005-0000-0000-000002010000}"/>
    <cellStyle name="normálne 15 2" xfId="1343" xr:uid="{00000000-0005-0000-0000-000003010000}"/>
    <cellStyle name="normálne 15 3" xfId="237" xr:uid="{00000000-0005-0000-0000-000004010000}"/>
    <cellStyle name="Normálne 16" xfId="122" xr:uid="{00000000-0005-0000-0000-000005010000}"/>
    <cellStyle name="normálne 16 2" xfId="416" xr:uid="{00000000-0005-0000-0000-000006010000}"/>
    <cellStyle name="normálne 16 3" xfId="554" xr:uid="{00000000-0005-0000-0000-000007010000}"/>
    <cellStyle name="normálne 16 4" xfId="695" xr:uid="{00000000-0005-0000-0000-000008010000}"/>
    <cellStyle name="normálne 16 5" xfId="860" xr:uid="{00000000-0005-0000-0000-000009010000}"/>
    <cellStyle name="normálne 16 6" xfId="1099" xr:uid="{00000000-0005-0000-0000-00000A010000}"/>
    <cellStyle name="normálne 16 7" xfId="1360" xr:uid="{00000000-0005-0000-0000-00000B010000}"/>
    <cellStyle name="normálne 16 8" xfId="236" xr:uid="{00000000-0005-0000-0000-00000C010000}"/>
    <cellStyle name="Normálne 17" xfId="124" xr:uid="{00000000-0005-0000-0000-00000D010000}"/>
    <cellStyle name="normálne 17 2" xfId="489" xr:uid="{00000000-0005-0000-0000-00000E010000}"/>
    <cellStyle name="normálne 17 3" xfId="626" xr:uid="{00000000-0005-0000-0000-00000F010000}"/>
    <cellStyle name="normálne 17 4" xfId="766" xr:uid="{00000000-0005-0000-0000-000010010000}"/>
    <cellStyle name="normálne 17 5" xfId="932" xr:uid="{00000000-0005-0000-0000-000011010000}"/>
    <cellStyle name="normálne 17 6" xfId="1055" xr:uid="{00000000-0005-0000-0000-000012010000}"/>
    <cellStyle name="normálne 17 7" xfId="1367" xr:uid="{00000000-0005-0000-0000-000013010000}"/>
    <cellStyle name="normálne 17 8" xfId="310" xr:uid="{00000000-0005-0000-0000-000014010000}"/>
    <cellStyle name="normálne 18" xfId="311" xr:uid="{00000000-0005-0000-0000-000015010000}"/>
    <cellStyle name="normálne 18 2" xfId="1407" xr:uid="{00000000-0005-0000-0000-000016010000}"/>
    <cellStyle name="normálne 19" xfId="314" xr:uid="{00000000-0005-0000-0000-000017010000}"/>
    <cellStyle name="normálne 19 2" xfId="492" xr:uid="{00000000-0005-0000-0000-000018010000}"/>
    <cellStyle name="normálne 19 2 2" xfId="1425" xr:uid="{00000000-0005-0000-0000-000019010000}"/>
    <cellStyle name="normálne 19 3" xfId="629" xr:uid="{00000000-0005-0000-0000-00001A010000}"/>
    <cellStyle name="normálne 19 3 2" xfId="1430" xr:uid="{00000000-0005-0000-0000-00001B010000}"/>
    <cellStyle name="normálne 19 4" xfId="768" xr:uid="{00000000-0005-0000-0000-00001C010000}"/>
    <cellStyle name="normálne 19 4 2" xfId="1432" xr:uid="{00000000-0005-0000-0000-00001D010000}"/>
    <cellStyle name="normálne 19 5" xfId="935" xr:uid="{00000000-0005-0000-0000-00001E010000}"/>
    <cellStyle name="normálne 19 5 2" xfId="1439" xr:uid="{00000000-0005-0000-0000-00001F010000}"/>
    <cellStyle name="normálne 19 6" xfId="1032" xr:uid="{00000000-0005-0000-0000-000020010000}"/>
    <cellStyle name="normálne 19 6 2" xfId="1457" xr:uid="{00000000-0005-0000-0000-000021010000}"/>
    <cellStyle name="normálne 19 7" xfId="1416" xr:uid="{00000000-0005-0000-0000-000022010000}"/>
    <cellStyle name="normálne 19 8" xfId="1358" xr:uid="{00000000-0005-0000-0000-000023010000}"/>
    <cellStyle name="Normálne 2" xfId="2" xr:uid="{00000000-0005-0000-0000-000024010000}"/>
    <cellStyle name="normálne 2 10" xfId="1102" xr:uid="{00000000-0005-0000-0000-000025010000}"/>
    <cellStyle name="normálne 2 11" xfId="1112" xr:uid="{00000000-0005-0000-0000-000026010000}"/>
    <cellStyle name="normálne 2 12" xfId="1150" xr:uid="{00000000-0005-0000-0000-000027010000}"/>
    <cellStyle name="normálne 2 13" xfId="1162" xr:uid="{00000000-0005-0000-0000-000028010000}"/>
    <cellStyle name="normálne 2 14" xfId="1117" xr:uid="{00000000-0005-0000-0000-000029010000}"/>
    <cellStyle name="normálne 2 15" xfId="1152" xr:uid="{00000000-0005-0000-0000-00002A010000}"/>
    <cellStyle name="normálne 2 16" xfId="1140" xr:uid="{00000000-0005-0000-0000-00002B010000}"/>
    <cellStyle name="normálne 2 17" xfId="1103" xr:uid="{00000000-0005-0000-0000-00002C010000}"/>
    <cellStyle name="normálne 2 18" xfId="1194" xr:uid="{00000000-0005-0000-0000-00002D010000}"/>
    <cellStyle name="normálne 2 19" xfId="1207" xr:uid="{00000000-0005-0000-0000-00002E010000}"/>
    <cellStyle name="Normálne 2 2" xfId="20" xr:uid="{00000000-0005-0000-0000-00002F010000}"/>
    <cellStyle name="normálne 2 2 10" xfId="1175" xr:uid="{00000000-0005-0000-0000-000030010000}"/>
    <cellStyle name="normálne 2 2 11" xfId="1173" xr:uid="{00000000-0005-0000-0000-000031010000}"/>
    <cellStyle name="normálne 2 2 12" xfId="1161" xr:uid="{00000000-0005-0000-0000-000032010000}"/>
    <cellStyle name="normálne 2 2 13" xfId="1153" xr:uid="{00000000-0005-0000-0000-000033010000}"/>
    <cellStyle name="normálne 2 2 14" xfId="1130" xr:uid="{00000000-0005-0000-0000-000034010000}"/>
    <cellStyle name="normálne 2 2 15" xfId="941" xr:uid="{00000000-0005-0000-0000-000035010000}"/>
    <cellStyle name="normálne 2 2 16" xfId="138" xr:uid="{00000000-0005-0000-0000-000036010000}"/>
    <cellStyle name="normálne 2 2 2" xfId="178" xr:uid="{00000000-0005-0000-0000-000037010000}"/>
    <cellStyle name="normálne 2 2 3" xfId="325" xr:uid="{00000000-0005-0000-0000-000038010000}"/>
    <cellStyle name="normálne 2 2 4" xfId="373" xr:uid="{00000000-0005-0000-0000-000039010000}"/>
    <cellStyle name="normálne 2 2 5" xfId="501" xr:uid="{00000000-0005-0000-0000-00003A010000}"/>
    <cellStyle name="normálne 2 2 6" xfId="785" xr:uid="{00000000-0005-0000-0000-00003B010000}"/>
    <cellStyle name="normálne 2 2 6 2" xfId="1105" xr:uid="{00000000-0005-0000-0000-00003C010000}"/>
    <cellStyle name="normálne 2 2 6 3" xfId="1197" xr:uid="{00000000-0005-0000-0000-00003D010000}"/>
    <cellStyle name="normálne 2 2 7" xfId="1104" xr:uid="{00000000-0005-0000-0000-00003E010000}"/>
    <cellStyle name="normálne 2 2 8" xfId="1115" xr:uid="{00000000-0005-0000-0000-00003F010000}"/>
    <cellStyle name="normálne 2 2 9" xfId="1170" xr:uid="{00000000-0005-0000-0000-000040010000}"/>
    <cellStyle name="normálne 2 20" xfId="1213" xr:uid="{00000000-0005-0000-0000-000041010000}"/>
    <cellStyle name="normálne 2 21" xfId="1357" xr:uid="{00000000-0005-0000-0000-000042010000}"/>
    <cellStyle name="normálne 2 22" xfId="136" xr:uid="{00000000-0005-0000-0000-000043010000}"/>
    <cellStyle name="Normálne 2 23" xfId="1515" xr:uid="{43903A39-39CC-4804-8941-BABE0DC9FAEB}"/>
    <cellStyle name="Normálne 2 24" xfId="1519" xr:uid="{869916B3-1A51-46BA-9AE5-BE1DE3C681DD}"/>
    <cellStyle name="Normálne 2 25" xfId="1520" xr:uid="{822330AC-B03E-4A08-BA6D-90C27B99349F}"/>
    <cellStyle name="Normálne 2 3" xfId="34" xr:uid="{00000000-0005-0000-0000-000044010000}"/>
    <cellStyle name="normálne 2 3 2" xfId="144" xr:uid="{00000000-0005-0000-0000-000045010000}"/>
    <cellStyle name="Normálne 2 4" xfId="51" xr:uid="{00000000-0005-0000-0000-000046010000}"/>
    <cellStyle name="normálne 2 4 10" xfId="975" xr:uid="{00000000-0005-0000-0000-000047010000}"/>
    <cellStyle name="normálne 2 4 11" xfId="153" xr:uid="{00000000-0005-0000-0000-000048010000}"/>
    <cellStyle name="normálne 2 4 2" xfId="167" xr:uid="{00000000-0005-0000-0000-000049010000}"/>
    <cellStyle name="normálne 2 4 2 2" xfId="219" xr:uid="{00000000-0005-0000-0000-00004A010000}"/>
    <cellStyle name="normálne 2 4 2 2 2" xfId="293" xr:uid="{00000000-0005-0000-0000-00004B010000}"/>
    <cellStyle name="normálne 2 4 2 2 2 2" xfId="472" xr:uid="{00000000-0005-0000-0000-00004C010000}"/>
    <cellStyle name="normálne 2 4 2 2 2 3" xfId="609" xr:uid="{00000000-0005-0000-0000-00004D010000}"/>
    <cellStyle name="normálne 2 4 2 2 2 4" xfId="749" xr:uid="{00000000-0005-0000-0000-00004E010000}"/>
    <cellStyle name="normálne 2 4 2 2 2 5" xfId="915" xr:uid="{00000000-0005-0000-0000-00004F010000}"/>
    <cellStyle name="normálne 2 4 2 2 2 6" xfId="1063" xr:uid="{00000000-0005-0000-0000-000050010000}"/>
    <cellStyle name="normálne 2 4 2 2 3" xfId="399" xr:uid="{00000000-0005-0000-0000-000051010000}"/>
    <cellStyle name="normálne 2 4 2 2 4" xfId="537" xr:uid="{00000000-0005-0000-0000-000052010000}"/>
    <cellStyle name="normálne 2 4 2 2 5" xfId="678" xr:uid="{00000000-0005-0000-0000-000053010000}"/>
    <cellStyle name="normálne 2 4 2 2 6" xfId="843" xr:uid="{00000000-0005-0000-0000-000054010000}"/>
    <cellStyle name="normálne 2 4 2 2 7" xfId="1028" xr:uid="{00000000-0005-0000-0000-000055010000}"/>
    <cellStyle name="normálne 2 4 2 3" xfId="258" xr:uid="{00000000-0005-0000-0000-000056010000}"/>
    <cellStyle name="normálne 2 4 2 3 2" xfId="437" xr:uid="{00000000-0005-0000-0000-000057010000}"/>
    <cellStyle name="normálne 2 4 2 3 3" xfId="574" xr:uid="{00000000-0005-0000-0000-000058010000}"/>
    <cellStyle name="normálne 2 4 2 3 4" xfId="714" xr:uid="{00000000-0005-0000-0000-000059010000}"/>
    <cellStyle name="normálne 2 4 2 3 5" xfId="880" xr:uid="{00000000-0005-0000-0000-00005A010000}"/>
    <cellStyle name="normálne 2 4 2 3 6" xfId="1013" xr:uid="{00000000-0005-0000-0000-00005B010000}"/>
    <cellStyle name="normálne 2 4 2 4" xfId="352" xr:uid="{00000000-0005-0000-0000-00005C010000}"/>
    <cellStyle name="normálne 2 4 2 5" xfId="497" xr:uid="{00000000-0005-0000-0000-00005D010000}"/>
    <cellStyle name="normálne 2 4 2 6" xfId="643" xr:uid="{00000000-0005-0000-0000-00005E010000}"/>
    <cellStyle name="normálne 2 4 2 7" xfId="804" xr:uid="{00000000-0005-0000-0000-00005F010000}"/>
    <cellStyle name="normálne 2 4 2 8" xfId="1067" xr:uid="{00000000-0005-0000-0000-000060010000}"/>
    <cellStyle name="normálne 2 4 3" xfId="191" xr:uid="{00000000-0005-0000-0000-000061010000}"/>
    <cellStyle name="normálne 2 4 3 2" xfId="230" xr:uid="{00000000-0005-0000-0000-000062010000}"/>
    <cellStyle name="normálne 2 4 3 2 2" xfId="304" xr:uid="{00000000-0005-0000-0000-000063010000}"/>
    <cellStyle name="normálne 2 4 3 2 2 2" xfId="483" xr:uid="{00000000-0005-0000-0000-000064010000}"/>
    <cellStyle name="normálne 2 4 3 2 2 3" xfId="620" xr:uid="{00000000-0005-0000-0000-000065010000}"/>
    <cellStyle name="normálne 2 4 3 2 2 4" xfId="760" xr:uid="{00000000-0005-0000-0000-000066010000}"/>
    <cellStyle name="normálne 2 4 3 2 2 5" xfId="926" xr:uid="{00000000-0005-0000-0000-000067010000}"/>
    <cellStyle name="normálne 2 4 3 2 2 6" xfId="990" xr:uid="{00000000-0005-0000-0000-000068010000}"/>
    <cellStyle name="normálne 2 4 3 2 3" xfId="410" xr:uid="{00000000-0005-0000-0000-000069010000}"/>
    <cellStyle name="normálne 2 4 3 2 4" xfId="548" xr:uid="{00000000-0005-0000-0000-00006A010000}"/>
    <cellStyle name="normálne 2 4 3 2 5" xfId="689" xr:uid="{00000000-0005-0000-0000-00006B010000}"/>
    <cellStyle name="normálne 2 4 3 2 6" xfId="854" xr:uid="{00000000-0005-0000-0000-00006C010000}"/>
    <cellStyle name="normálne 2 4 3 2 7" xfId="1085" xr:uid="{00000000-0005-0000-0000-00006D010000}"/>
    <cellStyle name="normálne 2 4 3 3" xfId="269" xr:uid="{00000000-0005-0000-0000-00006E010000}"/>
    <cellStyle name="normálne 2 4 3 3 2" xfId="448" xr:uid="{00000000-0005-0000-0000-00006F010000}"/>
    <cellStyle name="normálne 2 4 3 3 3" xfId="585" xr:uid="{00000000-0005-0000-0000-000070010000}"/>
    <cellStyle name="normálne 2 4 3 3 4" xfId="725" xr:uid="{00000000-0005-0000-0000-000071010000}"/>
    <cellStyle name="normálne 2 4 3 3 5" xfId="891" xr:uid="{00000000-0005-0000-0000-000072010000}"/>
    <cellStyle name="normálne 2 4 3 3 6" xfId="1069" xr:uid="{00000000-0005-0000-0000-000073010000}"/>
    <cellStyle name="normálne 2 4 3 4" xfId="372" xr:uid="{00000000-0005-0000-0000-000074010000}"/>
    <cellStyle name="normálne 2 4 3 5" xfId="512" xr:uid="{00000000-0005-0000-0000-000075010000}"/>
    <cellStyle name="normálne 2 4 3 6" xfId="654" xr:uid="{00000000-0005-0000-0000-000076010000}"/>
    <cellStyle name="normálne 2 4 3 7" xfId="818" xr:uid="{00000000-0005-0000-0000-000077010000}"/>
    <cellStyle name="normálne 2 4 3 8" xfId="1057" xr:uid="{00000000-0005-0000-0000-000078010000}"/>
    <cellStyle name="Normálne 2 4 3 9" xfId="1504" xr:uid="{5F41CD49-F7EE-4E6A-91C7-394AFE5A6FBD}"/>
    <cellStyle name="normálne 2 4 4" xfId="208" xr:uid="{00000000-0005-0000-0000-000079010000}"/>
    <cellStyle name="normálne 2 4 4 2" xfId="282" xr:uid="{00000000-0005-0000-0000-00007A010000}"/>
    <cellStyle name="normálne 2 4 4 2 2" xfId="461" xr:uid="{00000000-0005-0000-0000-00007B010000}"/>
    <cellStyle name="normálne 2 4 4 2 3" xfId="598" xr:uid="{00000000-0005-0000-0000-00007C010000}"/>
    <cellStyle name="normálne 2 4 4 2 4" xfId="738" xr:uid="{00000000-0005-0000-0000-00007D010000}"/>
    <cellStyle name="normálne 2 4 4 2 5" xfId="904" xr:uid="{00000000-0005-0000-0000-00007E010000}"/>
    <cellStyle name="normálne 2 4 4 2 6" xfId="1016" xr:uid="{00000000-0005-0000-0000-00007F010000}"/>
    <cellStyle name="normálne 2 4 4 3" xfId="388" xr:uid="{00000000-0005-0000-0000-000080010000}"/>
    <cellStyle name="normálne 2 4 4 4" xfId="526" xr:uid="{00000000-0005-0000-0000-000081010000}"/>
    <cellStyle name="normálne 2 4 4 5" xfId="667" xr:uid="{00000000-0005-0000-0000-000082010000}"/>
    <cellStyle name="normálne 2 4 4 6" xfId="832" xr:uid="{00000000-0005-0000-0000-000083010000}"/>
    <cellStyle name="normálne 2 4 4 7" xfId="984" xr:uid="{00000000-0005-0000-0000-000084010000}"/>
    <cellStyle name="normálne 2 4 5" xfId="247" xr:uid="{00000000-0005-0000-0000-000085010000}"/>
    <cellStyle name="normálne 2 4 5 2" xfId="426" xr:uid="{00000000-0005-0000-0000-000086010000}"/>
    <cellStyle name="normálne 2 4 5 3" xfId="563" xr:uid="{00000000-0005-0000-0000-000087010000}"/>
    <cellStyle name="normálne 2 4 5 4" xfId="703" xr:uid="{00000000-0005-0000-0000-000088010000}"/>
    <cellStyle name="normálne 2 4 5 5" xfId="869" xr:uid="{00000000-0005-0000-0000-000089010000}"/>
    <cellStyle name="normálne 2 4 5 6" xfId="973" xr:uid="{00000000-0005-0000-0000-00008A010000}"/>
    <cellStyle name="normálne 2 4 6" xfId="339" xr:uid="{00000000-0005-0000-0000-00008B010000}"/>
    <cellStyle name="normálne 2 4 7" xfId="318" xr:uid="{00000000-0005-0000-0000-00008C010000}"/>
    <cellStyle name="normálne 2 4 8" xfId="632" xr:uid="{00000000-0005-0000-0000-00008D010000}"/>
    <cellStyle name="normálne 2 4 9" xfId="795" xr:uid="{00000000-0005-0000-0000-00008E010000}"/>
    <cellStyle name="normálne 2 5" xfId="147" xr:uid="{00000000-0005-0000-0000-00008F010000}"/>
    <cellStyle name="normálne 2 5 2" xfId="335" xr:uid="{00000000-0005-0000-0000-000090010000}"/>
    <cellStyle name="normálne 2 5 2 2" xfId="942" xr:uid="{00000000-0005-0000-0000-000091010000}"/>
    <cellStyle name="normálne 2 5 2 2 2" xfId="1442" xr:uid="{00000000-0005-0000-0000-000092010000}"/>
    <cellStyle name="normálne 2 5 2 3" xfId="1007" xr:uid="{00000000-0005-0000-0000-000093010000}"/>
    <cellStyle name="normálne 2 5 2 3 2" xfId="1454" xr:uid="{00000000-0005-0000-0000-000094010000}"/>
    <cellStyle name="normálne 2 5 2 4" xfId="1420" xr:uid="{00000000-0005-0000-0000-000095010000}"/>
    <cellStyle name="normálne 2 5 3" xfId="417" xr:uid="{00000000-0005-0000-0000-000096010000}"/>
    <cellStyle name="normálne 2 5 3 2" xfId="978" xr:uid="{00000000-0005-0000-0000-000097010000}"/>
    <cellStyle name="normálne 2 5 3 2 2" xfId="1450" xr:uid="{00000000-0005-0000-0000-000098010000}"/>
    <cellStyle name="normálne 2 5 3 3" xfId="1095" xr:uid="{00000000-0005-0000-0000-000099010000}"/>
    <cellStyle name="normálne 2 5 3 3 2" xfId="1462" xr:uid="{00000000-0005-0000-0000-00009A010000}"/>
    <cellStyle name="normálne 2 5 3 4" xfId="1424" xr:uid="{00000000-0005-0000-0000-00009B010000}"/>
    <cellStyle name="normálne 2 5 4" xfId="503" xr:uid="{00000000-0005-0000-0000-00009C010000}"/>
    <cellStyle name="normálne 2 5 4 2" xfId="1006" xr:uid="{00000000-0005-0000-0000-00009D010000}"/>
    <cellStyle name="normálne 2 5 4 2 2" xfId="1453" xr:uid="{00000000-0005-0000-0000-00009E010000}"/>
    <cellStyle name="normálne 2 5 4 3" xfId="1090" xr:uid="{00000000-0005-0000-0000-00009F010000}"/>
    <cellStyle name="normálne 2 5 4 3 2" xfId="1461" xr:uid="{00000000-0005-0000-0000-0000A0010000}"/>
    <cellStyle name="normálne 2 5 4 4" xfId="1427" xr:uid="{00000000-0005-0000-0000-0000A1010000}"/>
    <cellStyle name="normálne 2 5 5" xfId="792" xr:uid="{00000000-0005-0000-0000-0000A2010000}"/>
    <cellStyle name="normálne 2 5 5 2" xfId="1436" xr:uid="{00000000-0005-0000-0000-0000A3010000}"/>
    <cellStyle name="normálne 2 5 6" xfId="958" xr:uid="{00000000-0005-0000-0000-0000A4010000}"/>
    <cellStyle name="normálne 2 5 6 2" xfId="1446" xr:uid="{00000000-0005-0000-0000-0000A5010000}"/>
    <cellStyle name="normálne 2 5 7" xfId="1414" xr:uid="{00000000-0005-0000-0000-0000A6010000}"/>
    <cellStyle name="normálne 2 6" xfId="161" xr:uid="{00000000-0005-0000-0000-0000A7010000}"/>
    <cellStyle name="normálne 2 6 2" xfId="196" xr:uid="{00000000-0005-0000-0000-0000A8010000}"/>
    <cellStyle name="normálne 2 6 2 2" xfId="234" xr:uid="{00000000-0005-0000-0000-0000A9010000}"/>
    <cellStyle name="normálne 2 6 2 2 2" xfId="308" xr:uid="{00000000-0005-0000-0000-0000AA010000}"/>
    <cellStyle name="normálne 2 6 2 2 2 2" xfId="487" xr:uid="{00000000-0005-0000-0000-0000AB010000}"/>
    <cellStyle name="normálne 2 6 2 2 2 3" xfId="624" xr:uid="{00000000-0005-0000-0000-0000AC010000}"/>
    <cellStyle name="normálne 2 6 2 2 2 4" xfId="764" xr:uid="{00000000-0005-0000-0000-0000AD010000}"/>
    <cellStyle name="normálne 2 6 2 2 2 5" xfId="930" xr:uid="{00000000-0005-0000-0000-0000AE010000}"/>
    <cellStyle name="normálne 2 6 2 2 2 6" xfId="1098" xr:uid="{00000000-0005-0000-0000-0000AF010000}"/>
    <cellStyle name="normálne 2 6 2 2 3" xfId="414" xr:uid="{00000000-0005-0000-0000-0000B0010000}"/>
    <cellStyle name="normálne 2 6 2 2 4" xfId="552" xr:uid="{00000000-0005-0000-0000-0000B1010000}"/>
    <cellStyle name="normálne 2 6 2 2 5" xfId="693" xr:uid="{00000000-0005-0000-0000-0000B2010000}"/>
    <cellStyle name="normálne 2 6 2 2 6" xfId="858" xr:uid="{00000000-0005-0000-0000-0000B3010000}"/>
    <cellStyle name="normálne 2 6 2 2 7" xfId="1023" xr:uid="{00000000-0005-0000-0000-0000B4010000}"/>
    <cellStyle name="normálne 2 6 2 3" xfId="273" xr:uid="{00000000-0005-0000-0000-0000B5010000}"/>
    <cellStyle name="normálne 2 6 2 3 2" xfId="452" xr:uid="{00000000-0005-0000-0000-0000B6010000}"/>
    <cellStyle name="normálne 2 6 2 3 3" xfId="589" xr:uid="{00000000-0005-0000-0000-0000B7010000}"/>
    <cellStyle name="normálne 2 6 2 3 4" xfId="729" xr:uid="{00000000-0005-0000-0000-0000B8010000}"/>
    <cellStyle name="normálne 2 6 2 3 5" xfId="895" xr:uid="{00000000-0005-0000-0000-0000B9010000}"/>
    <cellStyle name="normálne 2 6 2 3 6" xfId="1047" xr:uid="{00000000-0005-0000-0000-0000BA010000}"/>
    <cellStyle name="normálne 2 6 2 4" xfId="377" xr:uid="{00000000-0005-0000-0000-0000BB010000}"/>
    <cellStyle name="normálne 2 6 2 5" xfId="516" xr:uid="{00000000-0005-0000-0000-0000BC010000}"/>
    <cellStyle name="normálne 2 6 2 6" xfId="658" xr:uid="{00000000-0005-0000-0000-0000BD010000}"/>
    <cellStyle name="normálne 2 6 2 7" xfId="822" xr:uid="{00000000-0005-0000-0000-0000BE010000}"/>
    <cellStyle name="normálne 2 6 2 8" xfId="989" xr:uid="{00000000-0005-0000-0000-0000BF010000}"/>
    <cellStyle name="normálne 2 6 3" xfId="213" xr:uid="{00000000-0005-0000-0000-0000C0010000}"/>
    <cellStyle name="normálne 2 6 3 2" xfId="287" xr:uid="{00000000-0005-0000-0000-0000C1010000}"/>
    <cellStyle name="normálne 2 6 3 2 2" xfId="466" xr:uid="{00000000-0005-0000-0000-0000C2010000}"/>
    <cellStyle name="normálne 2 6 3 2 3" xfId="603" xr:uid="{00000000-0005-0000-0000-0000C3010000}"/>
    <cellStyle name="normálne 2 6 3 2 4" xfId="743" xr:uid="{00000000-0005-0000-0000-0000C4010000}"/>
    <cellStyle name="normálne 2 6 3 2 5" xfId="909" xr:uid="{00000000-0005-0000-0000-0000C5010000}"/>
    <cellStyle name="normálne 2 6 3 2 6" xfId="1050" xr:uid="{00000000-0005-0000-0000-0000C6010000}"/>
    <cellStyle name="normálne 2 6 3 3" xfId="393" xr:uid="{00000000-0005-0000-0000-0000C7010000}"/>
    <cellStyle name="normálne 2 6 3 4" xfId="531" xr:uid="{00000000-0005-0000-0000-0000C8010000}"/>
    <cellStyle name="normálne 2 6 3 5" xfId="672" xr:uid="{00000000-0005-0000-0000-0000C9010000}"/>
    <cellStyle name="normálne 2 6 3 6" xfId="837" xr:uid="{00000000-0005-0000-0000-0000CA010000}"/>
    <cellStyle name="normálne 2 6 3 7" xfId="1044" xr:uid="{00000000-0005-0000-0000-0000CB010000}"/>
    <cellStyle name="normálne 2 6 4" xfId="252" xr:uid="{00000000-0005-0000-0000-0000CC010000}"/>
    <cellStyle name="normálne 2 6 4 2" xfId="431" xr:uid="{00000000-0005-0000-0000-0000CD010000}"/>
    <cellStyle name="normálne 2 6 4 3" xfId="568" xr:uid="{00000000-0005-0000-0000-0000CE010000}"/>
    <cellStyle name="normálne 2 6 4 4" xfId="708" xr:uid="{00000000-0005-0000-0000-0000CF010000}"/>
    <cellStyle name="normálne 2 6 4 5" xfId="874" xr:uid="{00000000-0005-0000-0000-0000D0010000}"/>
    <cellStyle name="normálne 2 6 4 6" xfId="940" xr:uid="{00000000-0005-0000-0000-0000D1010000}"/>
    <cellStyle name="normálne 2 6 5" xfId="346" xr:uid="{00000000-0005-0000-0000-0000D2010000}"/>
    <cellStyle name="normálne 2 6 6" xfId="327" xr:uid="{00000000-0005-0000-0000-0000D3010000}"/>
    <cellStyle name="normálne 2 6 7" xfId="637" xr:uid="{00000000-0005-0000-0000-0000D4010000}"/>
    <cellStyle name="normálne 2 6 8" xfId="799" xr:uid="{00000000-0005-0000-0000-0000D5010000}"/>
    <cellStyle name="normálne 2 6 9" xfId="1002" xr:uid="{00000000-0005-0000-0000-0000D6010000}"/>
    <cellStyle name="normálne 2 7" xfId="177" xr:uid="{00000000-0005-0000-0000-0000D7010000}"/>
    <cellStyle name="normálne 2 7 2" xfId="224" xr:uid="{00000000-0005-0000-0000-0000D8010000}"/>
    <cellStyle name="normálne 2 7 2 2" xfId="298" xr:uid="{00000000-0005-0000-0000-0000D9010000}"/>
    <cellStyle name="normálne 2 7 2 2 2" xfId="477" xr:uid="{00000000-0005-0000-0000-0000DA010000}"/>
    <cellStyle name="normálne 2 7 2 2 3" xfId="614" xr:uid="{00000000-0005-0000-0000-0000DB010000}"/>
    <cellStyle name="normálne 2 7 2 2 4" xfId="754" xr:uid="{00000000-0005-0000-0000-0000DC010000}"/>
    <cellStyle name="normálne 2 7 2 2 5" xfId="920" xr:uid="{00000000-0005-0000-0000-0000DD010000}"/>
    <cellStyle name="normálne 2 7 2 2 6" xfId="994" xr:uid="{00000000-0005-0000-0000-0000DE010000}"/>
    <cellStyle name="normálne 2 7 2 3" xfId="404" xr:uid="{00000000-0005-0000-0000-0000DF010000}"/>
    <cellStyle name="normálne 2 7 2 4" xfId="542" xr:uid="{00000000-0005-0000-0000-0000E0010000}"/>
    <cellStyle name="normálne 2 7 2 5" xfId="683" xr:uid="{00000000-0005-0000-0000-0000E1010000}"/>
    <cellStyle name="normálne 2 7 2 6" xfId="848" xr:uid="{00000000-0005-0000-0000-0000E2010000}"/>
    <cellStyle name="normálne 2 7 2 7" xfId="1089" xr:uid="{00000000-0005-0000-0000-0000E3010000}"/>
    <cellStyle name="normálne 2 7 3" xfId="263" xr:uid="{00000000-0005-0000-0000-0000E4010000}"/>
    <cellStyle name="normálne 2 7 3 2" xfId="442" xr:uid="{00000000-0005-0000-0000-0000E5010000}"/>
    <cellStyle name="normálne 2 7 3 3" xfId="579" xr:uid="{00000000-0005-0000-0000-0000E6010000}"/>
    <cellStyle name="normálne 2 7 3 4" xfId="719" xr:uid="{00000000-0005-0000-0000-0000E7010000}"/>
    <cellStyle name="normálne 2 7 3 5" xfId="885" xr:uid="{00000000-0005-0000-0000-0000E8010000}"/>
    <cellStyle name="normálne 2 7 3 6" xfId="1056" xr:uid="{00000000-0005-0000-0000-0000E9010000}"/>
    <cellStyle name="normálne 2 7 4" xfId="361" xr:uid="{00000000-0005-0000-0000-0000EA010000}"/>
    <cellStyle name="normálne 2 7 5" xfId="505" xr:uid="{00000000-0005-0000-0000-0000EB010000}"/>
    <cellStyle name="normálne 2 7 6" xfId="648" xr:uid="{00000000-0005-0000-0000-0000EC010000}"/>
    <cellStyle name="normálne 2 7 7" xfId="811" xr:uid="{00000000-0005-0000-0000-0000ED010000}"/>
    <cellStyle name="normálne 2 7 8" xfId="947" xr:uid="{00000000-0005-0000-0000-0000EE010000}"/>
    <cellStyle name="normálne 2 8" xfId="202" xr:uid="{00000000-0005-0000-0000-0000EF010000}"/>
    <cellStyle name="normálne 2 8 2" xfId="276" xr:uid="{00000000-0005-0000-0000-0000F0010000}"/>
    <cellStyle name="normálne 2 8 2 2" xfId="455" xr:uid="{00000000-0005-0000-0000-0000F1010000}"/>
    <cellStyle name="normálne 2 8 2 3" xfId="592" xr:uid="{00000000-0005-0000-0000-0000F2010000}"/>
    <cellStyle name="normálne 2 8 2 4" xfId="732" xr:uid="{00000000-0005-0000-0000-0000F3010000}"/>
    <cellStyle name="normálne 2 8 2 5" xfId="898" xr:uid="{00000000-0005-0000-0000-0000F4010000}"/>
    <cellStyle name="normálne 2 8 2 6" xfId="955" xr:uid="{00000000-0005-0000-0000-0000F5010000}"/>
    <cellStyle name="normálne 2 8 3" xfId="382" xr:uid="{00000000-0005-0000-0000-0000F6010000}"/>
    <cellStyle name="normálne 2 8 4" xfId="520" xr:uid="{00000000-0005-0000-0000-0000F7010000}"/>
    <cellStyle name="normálne 2 8 5" xfId="661" xr:uid="{00000000-0005-0000-0000-0000F8010000}"/>
    <cellStyle name="normálne 2 8 6" xfId="826" xr:uid="{00000000-0005-0000-0000-0000F9010000}"/>
    <cellStyle name="normálne 2 8 7" xfId="1000" xr:uid="{00000000-0005-0000-0000-0000FA010000}"/>
    <cellStyle name="normálne 2 9" xfId="241" xr:uid="{00000000-0005-0000-0000-0000FB010000}"/>
    <cellStyle name="normálne 2 9 2" xfId="420" xr:uid="{00000000-0005-0000-0000-0000FC010000}"/>
    <cellStyle name="normálne 2 9 3" xfId="557" xr:uid="{00000000-0005-0000-0000-0000FD010000}"/>
    <cellStyle name="normálne 2 9 4" xfId="697" xr:uid="{00000000-0005-0000-0000-0000FE010000}"/>
    <cellStyle name="normálne 2 9 5" xfId="863" xr:uid="{00000000-0005-0000-0000-0000FF010000}"/>
    <cellStyle name="normálne 2 9 6" xfId="952" xr:uid="{00000000-0005-0000-0000-000000020000}"/>
    <cellStyle name="normálne 20" xfId="316" xr:uid="{00000000-0005-0000-0000-000001020000}"/>
    <cellStyle name="normálne 20 2" xfId="1418" xr:uid="{00000000-0005-0000-0000-000002020000}"/>
    <cellStyle name="normálne 20 3" xfId="1368" xr:uid="{00000000-0005-0000-0000-000003020000}"/>
    <cellStyle name="normálne 21" xfId="317" xr:uid="{00000000-0005-0000-0000-000004020000}"/>
    <cellStyle name="normálne 21 2" xfId="1347" xr:uid="{00000000-0005-0000-0000-000005020000}"/>
    <cellStyle name="normálne 22" xfId="324" xr:uid="{00000000-0005-0000-0000-000006020000}"/>
    <cellStyle name="normálne 22 2" xfId="1392" xr:uid="{00000000-0005-0000-0000-000007020000}"/>
    <cellStyle name="normálne 23" xfId="356" xr:uid="{00000000-0005-0000-0000-000008020000}"/>
    <cellStyle name="normálne 23 2" xfId="1349" xr:uid="{00000000-0005-0000-0000-000009020000}"/>
    <cellStyle name="normálne 24" xfId="770" xr:uid="{00000000-0005-0000-0000-00000A020000}"/>
    <cellStyle name="normálne 24 2" xfId="816" xr:uid="{00000000-0005-0000-0000-00000B020000}"/>
    <cellStyle name="normálne 24 3" xfId="1039" xr:uid="{00000000-0005-0000-0000-00000C020000}"/>
    <cellStyle name="normálne 24 4" xfId="1348" xr:uid="{00000000-0005-0000-0000-00000D020000}"/>
    <cellStyle name="normálne 25" xfId="1101" xr:uid="{00000000-0005-0000-0000-00000E020000}"/>
    <cellStyle name="normálne 25 2" xfId="1362" xr:uid="{00000000-0005-0000-0000-00000F020000}"/>
    <cellStyle name="normálne 26" xfId="1139" xr:uid="{00000000-0005-0000-0000-000010020000}"/>
    <cellStyle name="normálne 26 2" xfId="1394" xr:uid="{00000000-0005-0000-0000-000011020000}"/>
    <cellStyle name="normálne 27" xfId="1118" xr:uid="{00000000-0005-0000-0000-000012020000}"/>
    <cellStyle name="normálne 27 2" xfId="1341" xr:uid="{00000000-0005-0000-0000-000013020000}"/>
    <cellStyle name="normálne 28" xfId="1132" xr:uid="{00000000-0005-0000-0000-000014020000}"/>
    <cellStyle name="normálne 29" xfId="1136" xr:uid="{00000000-0005-0000-0000-000015020000}"/>
    <cellStyle name="Normálne 3" xfId="13" xr:uid="{00000000-0005-0000-0000-000016020000}"/>
    <cellStyle name="normálne 3 10" xfId="518" xr:uid="{00000000-0005-0000-0000-000017020000}"/>
    <cellStyle name="normálne 3 11" xfId="773" xr:uid="{00000000-0005-0000-0000-000018020000}"/>
    <cellStyle name="normálne 3 11 2" xfId="1107" xr:uid="{00000000-0005-0000-0000-000019020000}"/>
    <cellStyle name="normálne 3 11 3" xfId="1199" xr:uid="{00000000-0005-0000-0000-00001A020000}"/>
    <cellStyle name="normálne 3 12" xfId="1128" xr:uid="{00000000-0005-0000-0000-00001B020000}"/>
    <cellStyle name="normálne 3 13" xfId="1172" xr:uid="{00000000-0005-0000-0000-00001C020000}"/>
    <cellStyle name="normálne 3 14" xfId="1187" xr:uid="{00000000-0005-0000-0000-00001D020000}"/>
    <cellStyle name="normálne 3 15" xfId="1122" xr:uid="{00000000-0005-0000-0000-00001E020000}"/>
    <cellStyle name="normálne 3 16" xfId="1163" xr:uid="{00000000-0005-0000-0000-00001F020000}"/>
    <cellStyle name="normálne 3 17" xfId="1184" xr:uid="{00000000-0005-0000-0000-000020020000}"/>
    <cellStyle name="normálne 3 18" xfId="1127" xr:uid="{00000000-0005-0000-0000-000021020000}"/>
    <cellStyle name="normálne 3 19" xfId="1129" xr:uid="{00000000-0005-0000-0000-000022020000}"/>
    <cellStyle name="Normálne 3 2" xfId="26" xr:uid="{00000000-0005-0000-0000-000023020000}"/>
    <cellStyle name="normálne 3 2 10" xfId="967" xr:uid="{00000000-0005-0000-0000-000024020000}"/>
    <cellStyle name="normálne 3 2 11" xfId="155" xr:uid="{00000000-0005-0000-0000-000025020000}"/>
    <cellStyle name="normálne 3 2 2" xfId="168" xr:uid="{00000000-0005-0000-0000-000026020000}"/>
    <cellStyle name="normálne 3 2 2 2" xfId="220" xr:uid="{00000000-0005-0000-0000-000027020000}"/>
    <cellStyle name="normálne 3 2 2 2 2" xfId="294" xr:uid="{00000000-0005-0000-0000-000028020000}"/>
    <cellStyle name="normálne 3 2 2 2 2 2" xfId="473" xr:uid="{00000000-0005-0000-0000-000029020000}"/>
    <cellStyle name="normálne 3 2 2 2 2 3" xfId="610" xr:uid="{00000000-0005-0000-0000-00002A020000}"/>
    <cellStyle name="normálne 3 2 2 2 2 4" xfId="750" xr:uid="{00000000-0005-0000-0000-00002B020000}"/>
    <cellStyle name="normálne 3 2 2 2 2 5" xfId="916" xr:uid="{00000000-0005-0000-0000-00002C020000}"/>
    <cellStyle name="normálne 3 2 2 2 2 6" xfId="1014" xr:uid="{00000000-0005-0000-0000-00002D020000}"/>
    <cellStyle name="normálne 3 2 2 2 3" xfId="400" xr:uid="{00000000-0005-0000-0000-00002E020000}"/>
    <cellStyle name="normálne 3 2 2 2 4" xfId="538" xr:uid="{00000000-0005-0000-0000-00002F020000}"/>
    <cellStyle name="normálne 3 2 2 2 5" xfId="679" xr:uid="{00000000-0005-0000-0000-000030020000}"/>
    <cellStyle name="normálne 3 2 2 2 6" xfId="844" xr:uid="{00000000-0005-0000-0000-000031020000}"/>
    <cellStyle name="normálne 3 2 2 2 7" xfId="982" xr:uid="{00000000-0005-0000-0000-000032020000}"/>
    <cellStyle name="normálne 3 2 2 3" xfId="259" xr:uid="{00000000-0005-0000-0000-000033020000}"/>
    <cellStyle name="normálne 3 2 2 3 2" xfId="438" xr:uid="{00000000-0005-0000-0000-000034020000}"/>
    <cellStyle name="normálne 3 2 2 3 3" xfId="575" xr:uid="{00000000-0005-0000-0000-000035020000}"/>
    <cellStyle name="normálne 3 2 2 3 4" xfId="715" xr:uid="{00000000-0005-0000-0000-000036020000}"/>
    <cellStyle name="normálne 3 2 2 3 5" xfId="881" xr:uid="{00000000-0005-0000-0000-000037020000}"/>
    <cellStyle name="normálne 3 2 2 3 6" xfId="965" xr:uid="{00000000-0005-0000-0000-000038020000}"/>
    <cellStyle name="normálne 3 2 2 4" xfId="353" xr:uid="{00000000-0005-0000-0000-000039020000}"/>
    <cellStyle name="normálne 3 2 2 5" xfId="498" xr:uid="{00000000-0005-0000-0000-00003A020000}"/>
    <cellStyle name="normálne 3 2 2 6" xfId="644" xr:uid="{00000000-0005-0000-0000-00003B020000}"/>
    <cellStyle name="normálne 3 2 2 7" xfId="805" xr:uid="{00000000-0005-0000-0000-00003C020000}"/>
    <cellStyle name="normálne 3 2 2 8" xfId="1018" xr:uid="{00000000-0005-0000-0000-00003D020000}"/>
    <cellStyle name="normálne 3 2 3" xfId="193" xr:uid="{00000000-0005-0000-0000-00003E020000}"/>
    <cellStyle name="normálne 3 2 3 2" xfId="231" xr:uid="{00000000-0005-0000-0000-00003F020000}"/>
    <cellStyle name="normálne 3 2 3 2 2" xfId="305" xr:uid="{00000000-0005-0000-0000-000040020000}"/>
    <cellStyle name="normálne 3 2 3 2 2 2" xfId="484" xr:uid="{00000000-0005-0000-0000-000041020000}"/>
    <cellStyle name="normálne 3 2 3 2 2 3" xfId="621" xr:uid="{00000000-0005-0000-0000-000042020000}"/>
    <cellStyle name="normálne 3 2 3 2 2 4" xfId="761" xr:uid="{00000000-0005-0000-0000-000043020000}"/>
    <cellStyle name="normálne 3 2 3 2 2 5" xfId="927" xr:uid="{00000000-0005-0000-0000-000044020000}"/>
    <cellStyle name="normálne 3 2 3 2 2 6" xfId="1071" xr:uid="{00000000-0005-0000-0000-000045020000}"/>
    <cellStyle name="normálne 3 2 3 2 3" xfId="411" xr:uid="{00000000-0005-0000-0000-000046020000}"/>
    <cellStyle name="normálne 3 2 3 2 4" xfId="549" xr:uid="{00000000-0005-0000-0000-000047020000}"/>
    <cellStyle name="normálne 3 2 3 2 5" xfId="690" xr:uid="{00000000-0005-0000-0000-000048020000}"/>
    <cellStyle name="normálne 3 2 3 2 6" xfId="855" xr:uid="{00000000-0005-0000-0000-000049020000}"/>
    <cellStyle name="normálne 3 2 3 2 7" xfId="1037" xr:uid="{00000000-0005-0000-0000-00004A020000}"/>
    <cellStyle name="normálne 3 2 3 3" xfId="270" xr:uid="{00000000-0005-0000-0000-00004B020000}"/>
    <cellStyle name="normálne 3 2 3 3 2" xfId="449" xr:uid="{00000000-0005-0000-0000-00004C020000}"/>
    <cellStyle name="normálne 3 2 3 3 3" xfId="586" xr:uid="{00000000-0005-0000-0000-00004D020000}"/>
    <cellStyle name="normálne 3 2 3 3 4" xfId="726" xr:uid="{00000000-0005-0000-0000-00004E020000}"/>
    <cellStyle name="normálne 3 2 3 3 5" xfId="892" xr:uid="{00000000-0005-0000-0000-00004F020000}"/>
    <cellStyle name="normálne 3 2 3 3 6" xfId="1020" xr:uid="{00000000-0005-0000-0000-000050020000}"/>
    <cellStyle name="normálne 3 2 3 4" xfId="374" xr:uid="{00000000-0005-0000-0000-000051020000}"/>
    <cellStyle name="normálne 3 2 3 5" xfId="513" xr:uid="{00000000-0005-0000-0000-000052020000}"/>
    <cellStyle name="normálne 3 2 3 6" xfId="655" xr:uid="{00000000-0005-0000-0000-000053020000}"/>
    <cellStyle name="normálne 3 2 3 7" xfId="819" xr:uid="{00000000-0005-0000-0000-000054020000}"/>
    <cellStyle name="normálne 3 2 3 8" xfId="957" xr:uid="{00000000-0005-0000-0000-000055020000}"/>
    <cellStyle name="normálne 3 2 4" xfId="209" xr:uid="{00000000-0005-0000-0000-000056020000}"/>
    <cellStyle name="normálne 3 2 4 2" xfId="283" xr:uid="{00000000-0005-0000-0000-000057020000}"/>
    <cellStyle name="normálne 3 2 4 2 2" xfId="462" xr:uid="{00000000-0005-0000-0000-000058020000}"/>
    <cellStyle name="normálne 3 2 4 2 3" xfId="599" xr:uid="{00000000-0005-0000-0000-000059020000}"/>
    <cellStyle name="normálne 3 2 4 2 4" xfId="739" xr:uid="{00000000-0005-0000-0000-00005A020000}"/>
    <cellStyle name="normálne 3 2 4 2 5" xfId="905" xr:uid="{00000000-0005-0000-0000-00005B020000}"/>
    <cellStyle name="normálne 3 2 4 2 6" xfId="970" xr:uid="{00000000-0005-0000-0000-00005C020000}"/>
    <cellStyle name="normálne 3 2 4 3" xfId="389" xr:uid="{00000000-0005-0000-0000-00005D020000}"/>
    <cellStyle name="normálne 3 2 4 4" xfId="527" xr:uid="{00000000-0005-0000-0000-00005E020000}"/>
    <cellStyle name="normálne 3 2 4 5" xfId="668" xr:uid="{00000000-0005-0000-0000-00005F020000}"/>
    <cellStyle name="normálne 3 2 4 6" xfId="833" xr:uid="{00000000-0005-0000-0000-000060020000}"/>
    <cellStyle name="normálne 3 2 4 7" xfId="1066" xr:uid="{00000000-0005-0000-0000-000061020000}"/>
    <cellStyle name="normálne 3 2 5" xfId="248" xr:uid="{00000000-0005-0000-0000-000062020000}"/>
    <cellStyle name="normálne 3 2 5 2" xfId="427" xr:uid="{00000000-0005-0000-0000-000063020000}"/>
    <cellStyle name="normálne 3 2 5 3" xfId="564" xr:uid="{00000000-0005-0000-0000-000064020000}"/>
    <cellStyle name="normálne 3 2 5 4" xfId="704" xr:uid="{00000000-0005-0000-0000-000065020000}"/>
    <cellStyle name="normálne 3 2 5 5" xfId="870" xr:uid="{00000000-0005-0000-0000-000066020000}"/>
    <cellStyle name="normálne 3 2 5 6" xfId="1094" xr:uid="{00000000-0005-0000-0000-000067020000}"/>
    <cellStyle name="normálne 3 2 6" xfId="340" xr:uid="{00000000-0005-0000-0000-000068020000}"/>
    <cellStyle name="normálne 3 2 7" xfId="418" xr:uid="{00000000-0005-0000-0000-000069020000}"/>
    <cellStyle name="normálne 3 2 8" xfId="633" xr:uid="{00000000-0005-0000-0000-00006A020000}"/>
    <cellStyle name="normálne 3 2 9" xfId="787" xr:uid="{00000000-0005-0000-0000-00006B020000}"/>
    <cellStyle name="normálne 3 20" xfId="1001" xr:uid="{00000000-0005-0000-0000-00006C020000}"/>
    <cellStyle name="normálne 3 21" xfId="1208" xr:uid="{00000000-0005-0000-0000-00006D020000}"/>
    <cellStyle name="normálne 3 22" xfId="1217" xr:uid="{00000000-0005-0000-0000-00006E020000}"/>
    <cellStyle name="normálne 3 23" xfId="1224" xr:uid="{00000000-0005-0000-0000-00006F020000}"/>
    <cellStyle name="normálne 3 24" xfId="1231" xr:uid="{00000000-0005-0000-0000-000070020000}"/>
    <cellStyle name="normálne 3 25" xfId="1238" xr:uid="{00000000-0005-0000-0000-000071020000}"/>
    <cellStyle name="normálne 3 26" xfId="1245" xr:uid="{00000000-0005-0000-0000-000072020000}"/>
    <cellStyle name="normálne 3 27" xfId="1251" xr:uid="{00000000-0005-0000-0000-000073020000}"/>
    <cellStyle name="normálne 3 28" xfId="1257" xr:uid="{00000000-0005-0000-0000-000074020000}"/>
    <cellStyle name="normálne 3 29" xfId="1263" xr:uid="{00000000-0005-0000-0000-000075020000}"/>
    <cellStyle name="Normálne 3 3" xfId="35" xr:uid="{00000000-0005-0000-0000-000076020000}"/>
    <cellStyle name="Normálne 3 3 2" xfId="60" xr:uid="{00000000-0005-0000-0000-000077020000}"/>
    <cellStyle name="normálne 3 3 2 2" xfId="288" xr:uid="{00000000-0005-0000-0000-000078020000}"/>
    <cellStyle name="normálne 3 3 2 2 2" xfId="467" xr:uid="{00000000-0005-0000-0000-000079020000}"/>
    <cellStyle name="normálne 3 3 2 2 3" xfId="604" xr:uid="{00000000-0005-0000-0000-00007A020000}"/>
    <cellStyle name="normálne 3 3 2 2 4" xfId="744" xr:uid="{00000000-0005-0000-0000-00007B020000}"/>
    <cellStyle name="normálne 3 3 2 2 5" xfId="910" xr:uid="{00000000-0005-0000-0000-00007C020000}"/>
    <cellStyle name="normálne 3 3 2 2 6" xfId="964" xr:uid="{00000000-0005-0000-0000-00007D020000}"/>
    <cellStyle name="normálne 3 3 2 3" xfId="394" xr:uid="{00000000-0005-0000-0000-00007E020000}"/>
    <cellStyle name="normálne 3 3 2 4" xfId="532" xr:uid="{00000000-0005-0000-0000-00007F020000}"/>
    <cellStyle name="normálne 3 3 2 5" xfId="673" xr:uid="{00000000-0005-0000-0000-000080020000}"/>
    <cellStyle name="normálne 3 3 2 6" xfId="838" xr:uid="{00000000-0005-0000-0000-000081020000}"/>
    <cellStyle name="normálne 3 3 2 7" xfId="997" xr:uid="{00000000-0005-0000-0000-000082020000}"/>
    <cellStyle name="normálne 3 3 2 8" xfId="214" xr:uid="{00000000-0005-0000-0000-000083020000}"/>
    <cellStyle name="normálne 3 3 3" xfId="253" xr:uid="{00000000-0005-0000-0000-000084020000}"/>
    <cellStyle name="normálne 3 3 3 2" xfId="432" xr:uid="{00000000-0005-0000-0000-000085020000}"/>
    <cellStyle name="normálne 3 3 3 3" xfId="569" xr:uid="{00000000-0005-0000-0000-000086020000}"/>
    <cellStyle name="normálne 3 3 3 4" xfId="709" xr:uid="{00000000-0005-0000-0000-000087020000}"/>
    <cellStyle name="normálne 3 3 3 5" xfId="875" xr:uid="{00000000-0005-0000-0000-000088020000}"/>
    <cellStyle name="normálne 3 3 3 6" xfId="939" xr:uid="{00000000-0005-0000-0000-000089020000}"/>
    <cellStyle name="normálne 3 3 4" xfId="347" xr:uid="{00000000-0005-0000-0000-00008A020000}"/>
    <cellStyle name="normálne 3 3 5" xfId="359" xr:uid="{00000000-0005-0000-0000-00008B020000}"/>
    <cellStyle name="normálne 3 3 6" xfId="638" xr:uid="{00000000-0005-0000-0000-00008C020000}"/>
    <cellStyle name="normálne 3 3 7" xfId="800" xr:uid="{00000000-0005-0000-0000-00008D020000}"/>
    <cellStyle name="normálne 3 3 8" xfId="950" xr:uid="{00000000-0005-0000-0000-00008E020000}"/>
    <cellStyle name="normálne 3 3 9" xfId="162" xr:uid="{00000000-0005-0000-0000-00008F020000}"/>
    <cellStyle name="normálne 3 30" xfId="1269" xr:uid="{00000000-0005-0000-0000-000090020000}"/>
    <cellStyle name="normálne 3 31" xfId="141" xr:uid="{00000000-0005-0000-0000-000091020000}"/>
    <cellStyle name="Normálne 3 4" xfId="53" xr:uid="{00000000-0005-0000-0000-000092020000}"/>
    <cellStyle name="normálne 3 4 2" xfId="225" xr:uid="{00000000-0005-0000-0000-000093020000}"/>
    <cellStyle name="normálne 3 4 2 2" xfId="299" xr:uid="{00000000-0005-0000-0000-000094020000}"/>
    <cellStyle name="normálne 3 4 2 2 2" xfId="478" xr:uid="{00000000-0005-0000-0000-000095020000}"/>
    <cellStyle name="normálne 3 4 2 2 3" xfId="615" xr:uid="{00000000-0005-0000-0000-000096020000}"/>
    <cellStyle name="normálne 3 4 2 2 4" xfId="755" xr:uid="{00000000-0005-0000-0000-000097020000}"/>
    <cellStyle name="normálne 3 4 2 2 5" xfId="921" xr:uid="{00000000-0005-0000-0000-000098020000}"/>
    <cellStyle name="normálne 3 4 2 2 6" xfId="1058" xr:uid="{00000000-0005-0000-0000-000099020000}"/>
    <cellStyle name="normálne 3 4 2 3" xfId="405" xr:uid="{00000000-0005-0000-0000-00009A020000}"/>
    <cellStyle name="normálne 3 4 2 4" xfId="543" xr:uid="{00000000-0005-0000-0000-00009B020000}"/>
    <cellStyle name="normálne 3 4 2 5" xfId="684" xr:uid="{00000000-0005-0000-0000-00009C020000}"/>
    <cellStyle name="normálne 3 4 2 6" xfId="849" xr:uid="{00000000-0005-0000-0000-00009D020000}"/>
    <cellStyle name="normálne 3 4 2 7" xfId="1042" xr:uid="{00000000-0005-0000-0000-00009E020000}"/>
    <cellStyle name="normálne 3 4 3" xfId="264" xr:uid="{00000000-0005-0000-0000-00009F020000}"/>
    <cellStyle name="normálne 3 4 3 2" xfId="443" xr:uid="{00000000-0005-0000-0000-0000A0020000}"/>
    <cellStyle name="normálne 3 4 3 3" xfId="580" xr:uid="{00000000-0005-0000-0000-0000A1020000}"/>
    <cellStyle name="normálne 3 4 3 4" xfId="720" xr:uid="{00000000-0005-0000-0000-0000A2020000}"/>
    <cellStyle name="normálne 3 4 3 5" xfId="886" xr:uid="{00000000-0005-0000-0000-0000A3020000}"/>
    <cellStyle name="normálne 3 4 3 6" xfId="1009" xr:uid="{00000000-0005-0000-0000-0000A4020000}"/>
    <cellStyle name="normálne 3 4 4" xfId="364" xr:uid="{00000000-0005-0000-0000-0000A5020000}"/>
    <cellStyle name="normálne 3 4 5" xfId="507" xr:uid="{00000000-0005-0000-0000-0000A6020000}"/>
    <cellStyle name="normálne 3 4 6" xfId="649" xr:uid="{00000000-0005-0000-0000-0000A7020000}"/>
    <cellStyle name="normálne 3 4 7" xfId="812" xr:uid="{00000000-0005-0000-0000-0000A8020000}"/>
    <cellStyle name="normálne 3 4 8" xfId="1026" xr:uid="{00000000-0005-0000-0000-0000A9020000}"/>
    <cellStyle name="normálne 3 4 9" xfId="182" xr:uid="{00000000-0005-0000-0000-0000AA020000}"/>
    <cellStyle name="normálne 3 5" xfId="203" xr:uid="{00000000-0005-0000-0000-0000AB020000}"/>
    <cellStyle name="normálne 3 5 2" xfId="277" xr:uid="{00000000-0005-0000-0000-0000AC020000}"/>
    <cellStyle name="normálne 3 5 2 2" xfId="456" xr:uid="{00000000-0005-0000-0000-0000AD020000}"/>
    <cellStyle name="normálne 3 5 2 3" xfId="593" xr:uid="{00000000-0005-0000-0000-0000AE020000}"/>
    <cellStyle name="normálne 3 5 2 4" xfId="733" xr:uid="{00000000-0005-0000-0000-0000AF020000}"/>
    <cellStyle name="normálne 3 5 2 5" xfId="899" xr:uid="{00000000-0005-0000-0000-0000B0020000}"/>
    <cellStyle name="normálne 3 5 2 6" xfId="948" xr:uid="{00000000-0005-0000-0000-0000B1020000}"/>
    <cellStyle name="normálne 3 5 3" xfId="383" xr:uid="{00000000-0005-0000-0000-0000B2020000}"/>
    <cellStyle name="normálne 3 5 4" xfId="521" xr:uid="{00000000-0005-0000-0000-0000B3020000}"/>
    <cellStyle name="normálne 3 5 5" xfId="662" xr:uid="{00000000-0005-0000-0000-0000B4020000}"/>
    <cellStyle name="normálne 3 5 6" xfId="827" xr:uid="{00000000-0005-0000-0000-0000B5020000}"/>
    <cellStyle name="normálne 3 5 7" xfId="1053" xr:uid="{00000000-0005-0000-0000-0000B6020000}"/>
    <cellStyle name="normálne 3 6" xfId="242" xr:uid="{00000000-0005-0000-0000-0000B7020000}"/>
    <cellStyle name="normálne 3 6 2" xfId="421" xr:uid="{00000000-0005-0000-0000-0000B8020000}"/>
    <cellStyle name="normálne 3 6 3" xfId="558" xr:uid="{00000000-0005-0000-0000-0000B9020000}"/>
    <cellStyle name="normálne 3 6 4" xfId="698" xr:uid="{00000000-0005-0000-0000-0000BA020000}"/>
    <cellStyle name="normálne 3 6 5" xfId="864" xr:uid="{00000000-0005-0000-0000-0000BB020000}"/>
    <cellStyle name="normálne 3 6 6" xfId="1079" xr:uid="{00000000-0005-0000-0000-0000BC020000}"/>
    <cellStyle name="normálne 3 7" xfId="312" xr:uid="{00000000-0005-0000-0000-0000BD020000}"/>
    <cellStyle name="normálne 3 7 2" xfId="491" xr:uid="{00000000-0005-0000-0000-0000BE020000}"/>
    <cellStyle name="normálne 3 7 3" xfId="628" xr:uid="{00000000-0005-0000-0000-0000BF020000}"/>
    <cellStyle name="normálne 3 7 4" xfId="767" xr:uid="{00000000-0005-0000-0000-0000C0020000}"/>
    <cellStyle name="normálne 3 7 5" xfId="933" xr:uid="{00000000-0005-0000-0000-0000C1020000}"/>
    <cellStyle name="normálne 3 7 6" xfId="951" xr:uid="{00000000-0005-0000-0000-0000C2020000}"/>
    <cellStyle name="normálne 3 8" xfId="329" xr:uid="{00000000-0005-0000-0000-0000C3020000}"/>
    <cellStyle name="normálne 3 9" xfId="367" xr:uid="{00000000-0005-0000-0000-0000C4020000}"/>
    <cellStyle name="normálne 30" xfId="1196" xr:uid="{00000000-0005-0000-0000-0000C5020000}"/>
    <cellStyle name="normálne 31" xfId="1124" xr:uid="{00000000-0005-0000-0000-0000C6020000}"/>
    <cellStyle name="normálne 32" xfId="1188" xr:uid="{00000000-0005-0000-0000-0000C7020000}"/>
    <cellStyle name="normálne 33" xfId="133" xr:uid="{00000000-0005-0000-0000-0000C8020000}"/>
    <cellStyle name="normálne 33 10" xfId="782" xr:uid="{00000000-0005-0000-0000-0000C9020000}"/>
    <cellStyle name="normálne 33 11" xfId="796" xr:uid="{00000000-0005-0000-0000-0000CA020000}"/>
    <cellStyle name="normálne 33 2" xfId="152" xr:uid="{00000000-0005-0000-0000-0000CB020000}"/>
    <cellStyle name="normálne 33 2 10" xfId="1021" xr:uid="{00000000-0005-0000-0000-0000CC020000}"/>
    <cellStyle name="normálne 33 2 2" xfId="166" xr:uid="{00000000-0005-0000-0000-0000CD020000}"/>
    <cellStyle name="normálne 33 2 2 2" xfId="218" xr:uid="{00000000-0005-0000-0000-0000CE020000}"/>
    <cellStyle name="normálne 33 2 2 2 2" xfId="292" xr:uid="{00000000-0005-0000-0000-0000CF020000}"/>
    <cellStyle name="normálne 33 2 2 2 2 2" xfId="471" xr:uid="{00000000-0005-0000-0000-0000D0020000}"/>
    <cellStyle name="normálne 33 2 2 2 2 3" xfId="608" xr:uid="{00000000-0005-0000-0000-0000D1020000}"/>
    <cellStyle name="normálne 33 2 2 2 2 4" xfId="748" xr:uid="{00000000-0005-0000-0000-0000D2020000}"/>
    <cellStyle name="normálne 33 2 2 2 2 5" xfId="914" xr:uid="{00000000-0005-0000-0000-0000D3020000}"/>
    <cellStyle name="normálne 33 2 2 2 2 6" xfId="981" xr:uid="{00000000-0005-0000-0000-0000D4020000}"/>
    <cellStyle name="normálne 33 2 2 2 3" xfId="398" xr:uid="{00000000-0005-0000-0000-0000D5020000}"/>
    <cellStyle name="normálne 33 2 2 2 4" xfId="536" xr:uid="{00000000-0005-0000-0000-0000D6020000}"/>
    <cellStyle name="normálne 33 2 2 2 5" xfId="677" xr:uid="{00000000-0005-0000-0000-0000D7020000}"/>
    <cellStyle name="normálne 33 2 2 2 6" xfId="842" xr:uid="{00000000-0005-0000-0000-0000D8020000}"/>
    <cellStyle name="normálne 33 2 2 2 7" xfId="1075" xr:uid="{00000000-0005-0000-0000-0000D9020000}"/>
    <cellStyle name="normálne 33 2 2 3" xfId="257" xr:uid="{00000000-0005-0000-0000-0000DA020000}"/>
    <cellStyle name="normálne 33 2 2 3 2" xfId="436" xr:uid="{00000000-0005-0000-0000-0000DB020000}"/>
    <cellStyle name="normálne 33 2 2 3 3" xfId="573" xr:uid="{00000000-0005-0000-0000-0000DC020000}"/>
    <cellStyle name="normálne 33 2 2 3 4" xfId="713" xr:uid="{00000000-0005-0000-0000-0000DD020000}"/>
    <cellStyle name="normálne 33 2 2 3 5" xfId="879" xr:uid="{00000000-0005-0000-0000-0000DE020000}"/>
    <cellStyle name="normálne 33 2 2 3 6" xfId="1061" xr:uid="{00000000-0005-0000-0000-0000DF020000}"/>
    <cellStyle name="normálne 33 2 2 4" xfId="351" xr:uid="{00000000-0005-0000-0000-0000E0020000}"/>
    <cellStyle name="normálne 33 2 2 5" xfId="496" xr:uid="{00000000-0005-0000-0000-0000E1020000}"/>
    <cellStyle name="normálne 33 2 2 6" xfId="642" xr:uid="{00000000-0005-0000-0000-0000E2020000}"/>
    <cellStyle name="normálne 33 2 2 7" xfId="803" xr:uid="{00000000-0005-0000-0000-0000E3020000}"/>
    <cellStyle name="normálne 33 2 2 8" xfId="985" xr:uid="{00000000-0005-0000-0000-0000E4020000}"/>
    <cellStyle name="normálne 33 2 3" xfId="190" xr:uid="{00000000-0005-0000-0000-0000E5020000}"/>
    <cellStyle name="normálne 33 2 3 2" xfId="229" xr:uid="{00000000-0005-0000-0000-0000E6020000}"/>
    <cellStyle name="normálne 33 2 3 2 2" xfId="303" xr:uid="{00000000-0005-0000-0000-0000E7020000}"/>
    <cellStyle name="normálne 33 2 3 2 2 2" xfId="482" xr:uid="{00000000-0005-0000-0000-0000E8020000}"/>
    <cellStyle name="normálne 33 2 3 2 2 3" xfId="619" xr:uid="{00000000-0005-0000-0000-0000E9020000}"/>
    <cellStyle name="normálne 33 2 3 2 2 4" xfId="759" xr:uid="{00000000-0005-0000-0000-0000EA020000}"/>
    <cellStyle name="normálne 33 2 3 2 2 5" xfId="925" xr:uid="{00000000-0005-0000-0000-0000EB020000}"/>
    <cellStyle name="normálne 33 2 3 2 2 6" xfId="1036" xr:uid="{00000000-0005-0000-0000-0000EC020000}"/>
    <cellStyle name="normálne 33 2 3 2 3" xfId="409" xr:uid="{00000000-0005-0000-0000-0000ED020000}"/>
    <cellStyle name="normálne 33 2 3 2 4" xfId="547" xr:uid="{00000000-0005-0000-0000-0000EE020000}"/>
    <cellStyle name="normálne 33 2 3 2 5" xfId="688" xr:uid="{00000000-0005-0000-0000-0000EF020000}"/>
    <cellStyle name="normálne 33 2 3 2 6" xfId="853" xr:uid="{00000000-0005-0000-0000-0000F0020000}"/>
    <cellStyle name="normálne 33 2 3 2 7" xfId="962" xr:uid="{00000000-0005-0000-0000-0000F1020000}"/>
    <cellStyle name="normálne 33 2 3 3" xfId="268" xr:uid="{00000000-0005-0000-0000-0000F2020000}"/>
    <cellStyle name="normálne 33 2 3 3 2" xfId="447" xr:uid="{00000000-0005-0000-0000-0000F3020000}"/>
    <cellStyle name="normálne 33 2 3 3 3" xfId="584" xr:uid="{00000000-0005-0000-0000-0000F4020000}"/>
    <cellStyle name="normálne 33 2 3 3 4" xfId="724" xr:uid="{00000000-0005-0000-0000-0000F5020000}"/>
    <cellStyle name="normálne 33 2 3 3 5" xfId="890" xr:uid="{00000000-0005-0000-0000-0000F6020000}"/>
    <cellStyle name="normálne 33 2 3 3 6" xfId="988" xr:uid="{00000000-0005-0000-0000-0000F7020000}"/>
    <cellStyle name="normálne 33 2 3 4" xfId="371" xr:uid="{00000000-0005-0000-0000-0000F8020000}"/>
    <cellStyle name="normálne 33 2 3 5" xfId="511" xr:uid="{00000000-0005-0000-0000-0000F9020000}"/>
    <cellStyle name="normálne 33 2 3 6" xfId="653" xr:uid="{00000000-0005-0000-0000-0000FA020000}"/>
    <cellStyle name="normálne 33 2 3 7" xfId="817" xr:uid="{00000000-0005-0000-0000-0000FB020000}"/>
    <cellStyle name="normálne 33 2 3 8" xfId="993" xr:uid="{00000000-0005-0000-0000-0000FC020000}"/>
    <cellStyle name="normálne 33 2 4" xfId="207" xr:uid="{00000000-0005-0000-0000-0000FD020000}"/>
    <cellStyle name="normálne 33 2 4 2" xfId="281" xr:uid="{00000000-0005-0000-0000-0000FE020000}"/>
    <cellStyle name="normálne 33 2 4 2 2" xfId="460" xr:uid="{00000000-0005-0000-0000-0000FF020000}"/>
    <cellStyle name="normálne 33 2 4 2 3" xfId="597" xr:uid="{00000000-0005-0000-0000-000000030000}"/>
    <cellStyle name="normálne 33 2 4 2 4" xfId="737" xr:uid="{00000000-0005-0000-0000-000001030000}"/>
    <cellStyle name="normálne 33 2 4 2 5" xfId="903" xr:uid="{00000000-0005-0000-0000-000002030000}"/>
    <cellStyle name="normálne 33 2 4 2 6" xfId="1065" xr:uid="{00000000-0005-0000-0000-000003030000}"/>
    <cellStyle name="normálne 33 2 4 3" xfId="387" xr:uid="{00000000-0005-0000-0000-000004030000}"/>
    <cellStyle name="normálne 33 2 4 4" xfId="525" xr:uid="{00000000-0005-0000-0000-000005030000}"/>
    <cellStyle name="normálne 33 2 4 5" xfId="666" xr:uid="{00000000-0005-0000-0000-000006030000}"/>
    <cellStyle name="normálne 33 2 4 6" xfId="831" xr:uid="{00000000-0005-0000-0000-000007030000}"/>
    <cellStyle name="normálne 33 2 4 7" xfId="1030" xr:uid="{00000000-0005-0000-0000-000008030000}"/>
    <cellStyle name="normálne 33 2 5" xfId="246" xr:uid="{00000000-0005-0000-0000-000009030000}"/>
    <cellStyle name="normálne 33 2 5 2" xfId="425" xr:uid="{00000000-0005-0000-0000-00000A030000}"/>
    <cellStyle name="normálne 33 2 5 3" xfId="562" xr:uid="{00000000-0005-0000-0000-00000B030000}"/>
    <cellStyle name="normálne 33 2 5 4" xfId="702" xr:uid="{00000000-0005-0000-0000-00000C030000}"/>
    <cellStyle name="normálne 33 2 5 5" xfId="868" xr:uid="{00000000-0005-0000-0000-00000D030000}"/>
    <cellStyle name="normálne 33 2 5 6" xfId="1019" xr:uid="{00000000-0005-0000-0000-00000E030000}"/>
    <cellStyle name="normálne 33 2 6" xfId="338" xr:uid="{00000000-0005-0000-0000-00000F030000}"/>
    <cellStyle name="normálne 33 2 7" xfId="326" xr:uid="{00000000-0005-0000-0000-000010030000}"/>
    <cellStyle name="normálne 33 2 8" xfId="631" xr:uid="{00000000-0005-0000-0000-000011030000}"/>
    <cellStyle name="normálne 33 2 9" xfId="794" xr:uid="{00000000-0005-0000-0000-000012030000}"/>
    <cellStyle name="normálne 33 3" xfId="160" xr:uid="{00000000-0005-0000-0000-000013030000}"/>
    <cellStyle name="normálne 33 3 2" xfId="212" xr:uid="{00000000-0005-0000-0000-000014030000}"/>
    <cellStyle name="normálne 33 3 2 2" xfId="286" xr:uid="{00000000-0005-0000-0000-000015030000}"/>
    <cellStyle name="normálne 33 3 2 2 2" xfId="465" xr:uid="{00000000-0005-0000-0000-000016030000}"/>
    <cellStyle name="normálne 33 3 2 2 3" xfId="602" xr:uid="{00000000-0005-0000-0000-000017030000}"/>
    <cellStyle name="normálne 33 3 2 2 4" xfId="742" xr:uid="{00000000-0005-0000-0000-000018030000}"/>
    <cellStyle name="normálne 33 3 2 2 5" xfId="908" xr:uid="{00000000-0005-0000-0000-000019030000}"/>
    <cellStyle name="normálne 33 3 2 2 6" xfId="996" xr:uid="{00000000-0005-0000-0000-00001A030000}"/>
    <cellStyle name="normálne 33 3 2 3" xfId="392" xr:uid="{00000000-0005-0000-0000-00001B030000}"/>
    <cellStyle name="normálne 33 3 2 4" xfId="530" xr:uid="{00000000-0005-0000-0000-00001C030000}"/>
    <cellStyle name="normálne 33 3 2 5" xfId="671" xr:uid="{00000000-0005-0000-0000-00001D030000}"/>
    <cellStyle name="normálne 33 3 2 6" xfId="836" xr:uid="{00000000-0005-0000-0000-00001E030000}"/>
    <cellStyle name="normálne 33 3 2 7" xfId="1092" xr:uid="{00000000-0005-0000-0000-00001F030000}"/>
    <cellStyle name="normálne 33 3 3" xfId="251" xr:uid="{00000000-0005-0000-0000-000020030000}"/>
    <cellStyle name="normálne 33 3 3 2" xfId="430" xr:uid="{00000000-0005-0000-0000-000021030000}"/>
    <cellStyle name="normálne 33 3 3 3" xfId="567" xr:uid="{00000000-0005-0000-0000-000022030000}"/>
    <cellStyle name="normálne 33 3 3 4" xfId="707" xr:uid="{00000000-0005-0000-0000-000023030000}"/>
    <cellStyle name="normálne 33 3 3 5" xfId="873" xr:uid="{00000000-0005-0000-0000-000024030000}"/>
    <cellStyle name="normálne 33 3 3 6" xfId="1005" xr:uid="{00000000-0005-0000-0000-000025030000}"/>
    <cellStyle name="normálne 33 3 4" xfId="345" xr:uid="{00000000-0005-0000-0000-000026030000}"/>
    <cellStyle name="normálne 33 3 5" xfId="362" xr:uid="{00000000-0005-0000-0000-000027030000}"/>
    <cellStyle name="normálne 33 3 6" xfId="636" xr:uid="{00000000-0005-0000-0000-000028030000}"/>
    <cellStyle name="normálne 33 3 7" xfId="798" xr:uid="{00000000-0005-0000-0000-000029030000}"/>
    <cellStyle name="normálne 33 3 8" xfId="1054" xr:uid="{00000000-0005-0000-0000-00002A030000}"/>
    <cellStyle name="normálne 33 4" xfId="176" xr:uid="{00000000-0005-0000-0000-00002B030000}"/>
    <cellStyle name="normálne 33 4 2" xfId="223" xr:uid="{00000000-0005-0000-0000-00002C030000}"/>
    <cellStyle name="normálne 33 4 2 2" xfId="297" xr:uid="{00000000-0005-0000-0000-00002D030000}"/>
    <cellStyle name="normálne 33 4 2 2 2" xfId="476" xr:uid="{00000000-0005-0000-0000-00002E030000}"/>
    <cellStyle name="normálne 33 4 2 2 3" xfId="613" xr:uid="{00000000-0005-0000-0000-00002F030000}"/>
    <cellStyle name="normálne 33 4 2 2 4" xfId="753" xr:uid="{00000000-0005-0000-0000-000030030000}"/>
    <cellStyle name="normálne 33 4 2 2 5" xfId="919" xr:uid="{00000000-0005-0000-0000-000031030000}"/>
    <cellStyle name="normálne 33 4 2 2 6" xfId="1041" xr:uid="{00000000-0005-0000-0000-000032030000}"/>
    <cellStyle name="normálne 33 4 2 3" xfId="403" xr:uid="{00000000-0005-0000-0000-000033030000}"/>
    <cellStyle name="normálne 33 4 2 4" xfId="541" xr:uid="{00000000-0005-0000-0000-000034030000}"/>
    <cellStyle name="normálne 33 4 2 5" xfId="682" xr:uid="{00000000-0005-0000-0000-000035030000}"/>
    <cellStyle name="normálne 33 4 2 6" xfId="847" xr:uid="{00000000-0005-0000-0000-000036030000}"/>
    <cellStyle name="normálne 33 4 2 7" xfId="969" xr:uid="{00000000-0005-0000-0000-000037030000}"/>
    <cellStyle name="normálne 33 4 3" xfId="262" xr:uid="{00000000-0005-0000-0000-000038030000}"/>
    <cellStyle name="normálne 33 4 3 2" xfId="441" xr:uid="{00000000-0005-0000-0000-000039030000}"/>
    <cellStyle name="normálne 33 4 3 3" xfId="578" xr:uid="{00000000-0005-0000-0000-00003A030000}"/>
    <cellStyle name="normálne 33 4 3 4" xfId="718" xr:uid="{00000000-0005-0000-0000-00003B030000}"/>
    <cellStyle name="normálne 33 4 3 5" xfId="884" xr:uid="{00000000-0005-0000-0000-00003C030000}"/>
    <cellStyle name="normálne 33 4 3 6" xfId="992" xr:uid="{00000000-0005-0000-0000-00003D030000}"/>
    <cellStyle name="normálne 33 4 4" xfId="360" xr:uid="{00000000-0005-0000-0000-00003E030000}"/>
    <cellStyle name="normálne 33 4 5" xfId="504" xr:uid="{00000000-0005-0000-0000-00003F030000}"/>
    <cellStyle name="normálne 33 4 6" xfId="647" xr:uid="{00000000-0005-0000-0000-000040030000}"/>
    <cellStyle name="normálne 33 4 7" xfId="810" xr:uid="{00000000-0005-0000-0000-000041030000}"/>
    <cellStyle name="normálne 33 4 8" xfId="790" xr:uid="{00000000-0005-0000-0000-000042030000}"/>
    <cellStyle name="normálne 33 5" xfId="201" xr:uid="{00000000-0005-0000-0000-000043030000}"/>
    <cellStyle name="normálne 33 5 2" xfId="275" xr:uid="{00000000-0005-0000-0000-000044030000}"/>
    <cellStyle name="normálne 33 5 2 2" xfId="454" xr:uid="{00000000-0005-0000-0000-000045030000}"/>
    <cellStyle name="normálne 33 5 2 3" xfId="591" xr:uid="{00000000-0005-0000-0000-000046030000}"/>
    <cellStyle name="normálne 33 5 2 4" xfId="731" xr:uid="{00000000-0005-0000-0000-000047030000}"/>
    <cellStyle name="normálne 33 5 2 5" xfId="897" xr:uid="{00000000-0005-0000-0000-000048030000}"/>
    <cellStyle name="normálne 33 5 2 6" xfId="1052" xr:uid="{00000000-0005-0000-0000-000049030000}"/>
    <cellStyle name="normálne 33 5 3" xfId="381" xr:uid="{00000000-0005-0000-0000-00004A030000}"/>
    <cellStyle name="normálne 33 5 4" xfId="519" xr:uid="{00000000-0005-0000-0000-00004B030000}"/>
    <cellStyle name="normálne 33 5 5" xfId="660" xr:uid="{00000000-0005-0000-0000-00004C030000}"/>
    <cellStyle name="normálne 33 5 6" xfId="825" xr:uid="{00000000-0005-0000-0000-00004D030000}"/>
    <cellStyle name="normálne 33 5 7" xfId="1048" xr:uid="{00000000-0005-0000-0000-00004E030000}"/>
    <cellStyle name="normálne 33 6" xfId="240" xr:uid="{00000000-0005-0000-0000-00004F030000}"/>
    <cellStyle name="normálne 33 6 2" xfId="419" xr:uid="{00000000-0005-0000-0000-000050030000}"/>
    <cellStyle name="normálne 33 6 3" xfId="556" xr:uid="{00000000-0005-0000-0000-000051030000}"/>
    <cellStyle name="normálne 33 6 4" xfId="696" xr:uid="{00000000-0005-0000-0000-000052030000}"/>
    <cellStyle name="normálne 33 6 5" xfId="862" xr:uid="{00000000-0005-0000-0000-000053030000}"/>
    <cellStyle name="normálne 33 6 6" xfId="1003" xr:uid="{00000000-0005-0000-0000-000054030000}"/>
    <cellStyle name="normálne 33 7" xfId="322" xr:uid="{00000000-0005-0000-0000-000055030000}"/>
    <cellStyle name="normálne 33 8" xfId="370" xr:uid="{00000000-0005-0000-0000-000056030000}"/>
    <cellStyle name="normálne 33 9" xfId="627" xr:uid="{00000000-0005-0000-0000-000057030000}"/>
    <cellStyle name="normálne 34" xfId="784" xr:uid="{00000000-0005-0000-0000-000058030000}"/>
    <cellStyle name="normálne 35" xfId="1331" xr:uid="{00000000-0005-0000-0000-000059030000}"/>
    <cellStyle name="normálne 35 2" xfId="1475" xr:uid="{00000000-0005-0000-0000-00005A030000}"/>
    <cellStyle name="normálne 36" xfId="1329" xr:uid="{00000000-0005-0000-0000-00005B030000}"/>
    <cellStyle name="normálne 37" xfId="1216" xr:uid="{00000000-0005-0000-0000-00005C030000}"/>
    <cellStyle name="normálne 38" xfId="1215" xr:uid="{00000000-0005-0000-0000-00005D030000}"/>
    <cellStyle name="normálne 39" xfId="1223" xr:uid="{00000000-0005-0000-0000-00005E030000}"/>
    <cellStyle name="Normálne 4" xfId="22" xr:uid="{00000000-0005-0000-0000-00005F030000}"/>
    <cellStyle name="normálne 4 10" xfId="774" xr:uid="{00000000-0005-0000-0000-000060030000}"/>
    <cellStyle name="normálne 4 10 2" xfId="1108" xr:uid="{00000000-0005-0000-0000-000061030000}"/>
    <cellStyle name="normálne 4 10 3" xfId="1200" xr:uid="{00000000-0005-0000-0000-000062030000}"/>
    <cellStyle name="normálne 4 11" xfId="1116" xr:uid="{00000000-0005-0000-0000-000063030000}"/>
    <cellStyle name="normálne 4 12" xfId="1177" xr:uid="{00000000-0005-0000-0000-000064030000}"/>
    <cellStyle name="normálne 4 13" xfId="1166" xr:uid="{00000000-0005-0000-0000-000065030000}"/>
    <cellStyle name="normálne 4 14" xfId="1157" xr:uid="{00000000-0005-0000-0000-000066030000}"/>
    <cellStyle name="normálne 4 15" xfId="1123" xr:uid="{00000000-0005-0000-0000-000067030000}"/>
    <cellStyle name="normálne 4 16" xfId="1146" xr:uid="{00000000-0005-0000-0000-000068030000}"/>
    <cellStyle name="normálne 4 17" xfId="1151" xr:uid="{00000000-0005-0000-0000-000069030000}"/>
    <cellStyle name="normálne 4 18" xfId="1167" xr:uid="{00000000-0005-0000-0000-00006A030000}"/>
    <cellStyle name="normálne 4 19" xfId="934" xr:uid="{00000000-0005-0000-0000-00006B030000}"/>
    <cellStyle name="Normálne 4 2" xfId="59" xr:uid="{00000000-0005-0000-0000-00006C030000}"/>
    <cellStyle name="normálne 4 2 10" xfId="1087" xr:uid="{00000000-0005-0000-0000-00006D030000}"/>
    <cellStyle name="normálne 4 2 11" xfId="156" xr:uid="{00000000-0005-0000-0000-00006E030000}"/>
    <cellStyle name="normálne 4 2 2" xfId="169" xr:uid="{00000000-0005-0000-0000-00006F030000}"/>
    <cellStyle name="normálne 4 2 2 2" xfId="221" xr:uid="{00000000-0005-0000-0000-000070030000}"/>
    <cellStyle name="normálne 4 2 2 2 2" xfId="295" xr:uid="{00000000-0005-0000-0000-000071030000}"/>
    <cellStyle name="normálne 4 2 2 2 2 2" xfId="474" xr:uid="{00000000-0005-0000-0000-000072030000}"/>
    <cellStyle name="normálne 4 2 2 2 2 3" xfId="611" xr:uid="{00000000-0005-0000-0000-000073030000}"/>
    <cellStyle name="normálne 4 2 2 2 2 4" xfId="751" xr:uid="{00000000-0005-0000-0000-000074030000}"/>
    <cellStyle name="normálne 4 2 2 2 2 5" xfId="917" xr:uid="{00000000-0005-0000-0000-000075030000}"/>
    <cellStyle name="normálne 4 2 2 2 2 6" xfId="968" xr:uid="{00000000-0005-0000-0000-000076030000}"/>
    <cellStyle name="normálne 4 2 2 2 3" xfId="401" xr:uid="{00000000-0005-0000-0000-000077030000}"/>
    <cellStyle name="normálne 4 2 2 2 4" xfId="539" xr:uid="{00000000-0005-0000-0000-000078030000}"/>
    <cellStyle name="normálne 4 2 2 2 5" xfId="680" xr:uid="{00000000-0005-0000-0000-000079030000}"/>
    <cellStyle name="normálne 4 2 2 2 6" xfId="845" xr:uid="{00000000-0005-0000-0000-00007A030000}"/>
    <cellStyle name="normálne 4 2 2 2 7" xfId="1064" xr:uid="{00000000-0005-0000-0000-00007B030000}"/>
    <cellStyle name="normálne 4 2 2 3" xfId="260" xr:uid="{00000000-0005-0000-0000-00007C030000}"/>
    <cellStyle name="normálne 4 2 2 3 2" xfId="439" xr:uid="{00000000-0005-0000-0000-00007D030000}"/>
    <cellStyle name="normálne 4 2 2 3 3" xfId="576" xr:uid="{00000000-0005-0000-0000-00007E030000}"/>
    <cellStyle name="normálne 4 2 2 3 4" xfId="716" xr:uid="{00000000-0005-0000-0000-00007F030000}"/>
    <cellStyle name="normálne 4 2 2 3 5" xfId="882" xr:uid="{00000000-0005-0000-0000-000080030000}"/>
    <cellStyle name="normálne 4 2 2 3 6" xfId="1086" xr:uid="{00000000-0005-0000-0000-000081030000}"/>
    <cellStyle name="normálne 4 2 2 4" xfId="354" xr:uid="{00000000-0005-0000-0000-000082030000}"/>
    <cellStyle name="normálne 4 2 2 5" xfId="499" xr:uid="{00000000-0005-0000-0000-000083030000}"/>
    <cellStyle name="normálne 4 2 2 6" xfId="645" xr:uid="{00000000-0005-0000-0000-000084030000}"/>
    <cellStyle name="normálne 4 2 2 7" xfId="806" xr:uid="{00000000-0005-0000-0000-000085030000}"/>
    <cellStyle name="normálne 4 2 2 8" xfId="972" xr:uid="{00000000-0005-0000-0000-000086030000}"/>
    <cellStyle name="normálne 4 2 3" xfId="194" xr:uid="{00000000-0005-0000-0000-000087030000}"/>
    <cellStyle name="normálne 4 2 3 2" xfId="232" xr:uid="{00000000-0005-0000-0000-000088030000}"/>
    <cellStyle name="normálne 4 2 3 2 2" xfId="306" xr:uid="{00000000-0005-0000-0000-000089030000}"/>
    <cellStyle name="normálne 4 2 3 2 2 2" xfId="485" xr:uid="{00000000-0005-0000-0000-00008A030000}"/>
    <cellStyle name="normálne 4 2 3 2 2 3" xfId="622" xr:uid="{00000000-0005-0000-0000-00008B030000}"/>
    <cellStyle name="normálne 4 2 3 2 2 4" xfId="762" xr:uid="{00000000-0005-0000-0000-00008C030000}"/>
    <cellStyle name="normálne 4 2 3 2 2 5" xfId="928" xr:uid="{00000000-0005-0000-0000-00008D030000}"/>
    <cellStyle name="normálne 4 2 3 2 2 6" xfId="1022" xr:uid="{00000000-0005-0000-0000-00008E030000}"/>
    <cellStyle name="normálne 4 2 3 2 3" xfId="412" xr:uid="{00000000-0005-0000-0000-00008F030000}"/>
    <cellStyle name="normálne 4 2 3 2 4" xfId="550" xr:uid="{00000000-0005-0000-0000-000090030000}"/>
    <cellStyle name="normálne 4 2 3 2 5" xfId="691" xr:uid="{00000000-0005-0000-0000-000091030000}"/>
    <cellStyle name="normálne 4 2 3 2 6" xfId="856" xr:uid="{00000000-0005-0000-0000-000092030000}"/>
    <cellStyle name="normálne 4 2 3 2 7" xfId="991" xr:uid="{00000000-0005-0000-0000-000093030000}"/>
    <cellStyle name="normálne 4 2 3 3" xfId="271" xr:uid="{00000000-0005-0000-0000-000094030000}"/>
    <cellStyle name="normálne 4 2 3 3 2" xfId="450" xr:uid="{00000000-0005-0000-0000-000095030000}"/>
    <cellStyle name="normálne 4 2 3 3 3" xfId="587" xr:uid="{00000000-0005-0000-0000-000096030000}"/>
    <cellStyle name="normálne 4 2 3 3 4" xfId="727" xr:uid="{00000000-0005-0000-0000-000097030000}"/>
    <cellStyle name="normálne 4 2 3 3 5" xfId="893" xr:uid="{00000000-0005-0000-0000-000098030000}"/>
    <cellStyle name="normálne 4 2 3 3 6" xfId="974" xr:uid="{00000000-0005-0000-0000-000099030000}"/>
    <cellStyle name="normálne 4 2 3 4" xfId="375" xr:uid="{00000000-0005-0000-0000-00009A030000}"/>
    <cellStyle name="normálne 4 2 3 5" xfId="514" xr:uid="{00000000-0005-0000-0000-00009B030000}"/>
    <cellStyle name="normálne 4 2 3 6" xfId="656" xr:uid="{00000000-0005-0000-0000-00009C030000}"/>
    <cellStyle name="normálne 4 2 3 7" xfId="820" xr:uid="{00000000-0005-0000-0000-00009D030000}"/>
    <cellStyle name="normálne 4 2 3 8" xfId="1082" xr:uid="{00000000-0005-0000-0000-00009E030000}"/>
    <cellStyle name="normálne 4 2 4" xfId="210" xr:uid="{00000000-0005-0000-0000-00009F030000}"/>
    <cellStyle name="normálne 4 2 4 2" xfId="284" xr:uid="{00000000-0005-0000-0000-0000A0030000}"/>
    <cellStyle name="normálne 4 2 4 2 2" xfId="463" xr:uid="{00000000-0005-0000-0000-0000A1030000}"/>
    <cellStyle name="normálne 4 2 4 2 3" xfId="600" xr:uid="{00000000-0005-0000-0000-0000A2030000}"/>
    <cellStyle name="normálne 4 2 4 2 4" xfId="740" xr:uid="{00000000-0005-0000-0000-0000A3030000}"/>
    <cellStyle name="normálne 4 2 4 2 5" xfId="906" xr:uid="{00000000-0005-0000-0000-0000A4030000}"/>
    <cellStyle name="normálne 4 2 4 2 6" xfId="1091" xr:uid="{00000000-0005-0000-0000-0000A5030000}"/>
    <cellStyle name="normálne 4 2 4 3" xfId="390" xr:uid="{00000000-0005-0000-0000-0000A6030000}"/>
    <cellStyle name="normálne 4 2 4 4" xfId="528" xr:uid="{00000000-0005-0000-0000-0000A7030000}"/>
    <cellStyle name="normálne 4 2 4 5" xfId="669" xr:uid="{00000000-0005-0000-0000-0000A8030000}"/>
    <cellStyle name="normálne 4 2 4 6" xfId="834" xr:uid="{00000000-0005-0000-0000-0000A9030000}"/>
    <cellStyle name="normálne 4 2 4 7" xfId="1017" xr:uid="{00000000-0005-0000-0000-0000AA030000}"/>
    <cellStyle name="normálne 4 2 5" xfId="249" xr:uid="{00000000-0005-0000-0000-0000AB030000}"/>
    <cellStyle name="normálne 4 2 5 2" xfId="428" xr:uid="{00000000-0005-0000-0000-0000AC030000}"/>
    <cellStyle name="normálne 4 2 5 3" xfId="565" xr:uid="{00000000-0005-0000-0000-0000AD030000}"/>
    <cellStyle name="normálne 4 2 5 4" xfId="705" xr:uid="{00000000-0005-0000-0000-0000AE030000}"/>
    <cellStyle name="normálne 4 2 5 5" xfId="871" xr:uid="{00000000-0005-0000-0000-0000AF030000}"/>
    <cellStyle name="normálne 4 2 5 6" xfId="1046" xr:uid="{00000000-0005-0000-0000-0000B0030000}"/>
    <cellStyle name="normálne 4 2 6" xfId="341" xr:uid="{00000000-0005-0000-0000-0000B1030000}"/>
    <cellStyle name="normálne 4 2 7" xfId="380" xr:uid="{00000000-0005-0000-0000-0000B2030000}"/>
    <cellStyle name="normálne 4 2 8" xfId="634" xr:uid="{00000000-0005-0000-0000-0000B3030000}"/>
    <cellStyle name="normálne 4 2 9" xfId="788" xr:uid="{00000000-0005-0000-0000-0000B4030000}"/>
    <cellStyle name="normálne 4 20" xfId="1212" xr:uid="{00000000-0005-0000-0000-0000B5030000}"/>
    <cellStyle name="normálne 4 21" xfId="1218" xr:uid="{00000000-0005-0000-0000-0000B6030000}"/>
    <cellStyle name="normálne 4 22" xfId="1225" xr:uid="{00000000-0005-0000-0000-0000B7030000}"/>
    <cellStyle name="normálne 4 23" xfId="1232" xr:uid="{00000000-0005-0000-0000-0000B8030000}"/>
    <cellStyle name="normálne 4 24" xfId="1239" xr:uid="{00000000-0005-0000-0000-0000B9030000}"/>
    <cellStyle name="normálne 4 25" xfId="1246" xr:uid="{00000000-0005-0000-0000-0000BA030000}"/>
    <cellStyle name="normálne 4 26" xfId="1252" xr:uid="{00000000-0005-0000-0000-0000BB030000}"/>
    <cellStyle name="normálne 4 27" xfId="1258" xr:uid="{00000000-0005-0000-0000-0000BC030000}"/>
    <cellStyle name="normálne 4 28" xfId="1264" xr:uid="{00000000-0005-0000-0000-0000BD030000}"/>
    <cellStyle name="normálne 4 29" xfId="1270" xr:uid="{00000000-0005-0000-0000-0000BE030000}"/>
    <cellStyle name="normálne 4 3" xfId="64" xr:uid="{00000000-0005-0000-0000-0000BF030000}"/>
    <cellStyle name="normálne 4 3 2" xfId="215" xr:uid="{00000000-0005-0000-0000-0000C0030000}"/>
    <cellStyle name="normálne 4 3 2 2" xfId="289" xr:uid="{00000000-0005-0000-0000-0000C1030000}"/>
    <cellStyle name="normálne 4 3 2 2 2" xfId="468" xr:uid="{00000000-0005-0000-0000-0000C2030000}"/>
    <cellStyle name="normálne 4 3 2 2 3" xfId="605" xr:uid="{00000000-0005-0000-0000-0000C3030000}"/>
    <cellStyle name="normálne 4 3 2 2 4" xfId="745" xr:uid="{00000000-0005-0000-0000-0000C4030000}"/>
    <cellStyle name="normálne 4 3 2 2 5" xfId="911" xr:uid="{00000000-0005-0000-0000-0000C5030000}"/>
    <cellStyle name="normálne 4 3 2 2 6" xfId="945" xr:uid="{00000000-0005-0000-0000-0000C6030000}"/>
    <cellStyle name="normálne 4 3 2 3" xfId="395" xr:uid="{00000000-0005-0000-0000-0000C7030000}"/>
    <cellStyle name="normálne 4 3 2 4" xfId="533" xr:uid="{00000000-0005-0000-0000-0000C8030000}"/>
    <cellStyle name="normálne 4 3 2 5" xfId="674" xr:uid="{00000000-0005-0000-0000-0000C9030000}"/>
    <cellStyle name="normálne 4 3 2 6" xfId="839" xr:uid="{00000000-0005-0000-0000-0000CA030000}"/>
    <cellStyle name="normálne 4 3 2 7" xfId="1051" xr:uid="{00000000-0005-0000-0000-0000CB030000}"/>
    <cellStyle name="normálne 4 3 3" xfId="254" xr:uid="{00000000-0005-0000-0000-0000CC030000}"/>
    <cellStyle name="normálne 4 3 3 2" xfId="433" xr:uid="{00000000-0005-0000-0000-0000CD030000}"/>
    <cellStyle name="normálne 4 3 3 3" xfId="570" xr:uid="{00000000-0005-0000-0000-0000CE030000}"/>
    <cellStyle name="normálne 4 3 3 4" xfId="710" xr:uid="{00000000-0005-0000-0000-0000CF030000}"/>
    <cellStyle name="normálne 4 3 3 5" xfId="876" xr:uid="{00000000-0005-0000-0000-0000D0030000}"/>
    <cellStyle name="normálne 4 3 3 6" xfId="1073" xr:uid="{00000000-0005-0000-0000-0000D1030000}"/>
    <cellStyle name="normálne 4 3 4" xfId="348" xr:uid="{00000000-0005-0000-0000-0000D2030000}"/>
    <cellStyle name="normálne 4 3 5" xfId="363" xr:uid="{00000000-0005-0000-0000-0000D3030000}"/>
    <cellStyle name="normálne 4 3 6" xfId="639" xr:uid="{00000000-0005-0000-0000-0000D4030000}"/>
    <cellStyle name="normálne 4 3 7" xfId="801" xr:uid="{00000000-0005-0000-0000-0000D5030000}"/>
    <cellStyle name="normálne 4 3 8" xfId="1078" xr:uid="{00000000-0005-0000-0000-0000D6030000}"/>
    <cellStyle name="normálne 4 3 9" xfId="163" xr:uid="{00000000-0005-0000-0000-0000D7030000}"/>
    <cellStyle name="normálne 4 30" xfId="1385" xr:uid="{00000000-0005-0000-0000-0000D8030000}"/>
    <cellStyle name="normálne 4 31" xfId="142" xr:uid="{00000000-0005-0000-0000-0000D9030000}"/>
    <cellStyle name="normálne 4 4" xfId="183" xr:uid="{00000000-0005-0000-0000-0000DA030000}"/>
    <cellStyle name="normálne 4 4 2" xfId="226" xr:uid="{00000000-0005-0000-0000-0000DB030000}"/>
    <cellStyle name="normálne 4 4 2 2" xfId="300" xr:uid="{00000000-0005-0000-0000-0000DC030000}"/>
    <cellStyle name="normálne 4 4 2 2 2" xfId="479" xr:uid="{00000000-0005-0000-0000-0000DD030000}"/>
    <cellStyle name="normálne 4 4 2 2 3" xfId="616" xr:uid="{00000000-0005-0000-0000-0000DE030000}"/>
    <cellStyle name="normálne 4 4 2 2 4" xfId="756" xr:uid="{00000000-0005-0000-0000-0000DF030000}"/>
    <cellStyle name="normálne 4 4 2 2 5" xfId="922" xr:uid="{00000000-0005-0000-0000-0000E0030000}"/>
    <cellStyle name="normálne 4 4 2 2 6" xfId="1011" xr:uid="{00000000-0005-0000-0000-0000E1030000}"/>
    <cellStyle name="normálne 4 4 2 3" xfId="406" xr:uid="{00000000-0005-0000-0000-0000E2030000}"/>
    <cellStyle name="normálne 4 4 2 4" xfId="544" xr:uid="{00000000-0005-0000-0000-0000E3030000}"/>
    <cellStyle name="normálne 4 4 2 5" xfId="685" xr:uid="{00000000-0005-0000-0000-0000E4030000}"/>
    <cellStyle name="normálne 4 4 2 6" xfId="850" xr:uid="{00000000-0005-0000-0000-0000E5030000}"/>
    <cellStyle name="normálne 4 4 2 7" xfId="995" xr:uid="{00000000-0005-0000-0000-0000E6030000}"/>
    <cellStyle name="normálne 4 4 3" xfId="265" xr:uid="{00000000-0005-0000-0000-0000E7030000}"/>
    <cellStyle name="normálne 4 4 3 2" xfId="444" xr:uid="{00000000-0005-0000-0000-0000E8030000}"/>
    <cellStyle name="normálne 4 4 3 3" xfId="581" xr:uid="{00000000-0005-0000-0000-0000E9030000}"/>
    <cellStyle name="normálne 4 4 3 4" xfId="721" xr:uid="{00000000-0005-0000-0000-0000EA030000}"/>
    <cellStyle name="normálne 4 4 3 5" xfId="887" xr:uid="{00000000-0005-0000-0000-0000EB030000}"/>
    <cellStyle name="normálne 4 4 3 6" xfId="956" xr:uid="{00000000-0005-0000-0000-0000EC030000}"/>
    <cellStyle name="normálne 4 4 4" xfId="365" xr:uid="{00000000-0005-0000-0000-0000ED030000}"/>
    <cellStyle name="normálne 4 4 5" xfId="508" xr:uid="{00000000-0005-0000-0000-0000EE030000}"/>
    <cellStyle name="normálne 4 4 6" xfId="650" xr:uid="{00000000-0005-0000-0000-0000EF030000}"/>
    <cellStyle name="normálne 4 4 7" xfId="813" xr:uid="{00000000-0005-0000-0000-0000F0030000}"/>
    <cellStyle name="normálne 4 4 8" xfId="980" xr:uid="{00000000-0005-0000-0000-0000F1030000}"/>
    <cellStyle name="normálne 4 5" xfId="204" xr:uid="{00000000-0005-0000-0000-0000F2030000}"/>
    <cellStyle name="normálne 4 5 2" xfId="278" xr:uid="{00000000-0005-0000-0000-0000F3030000}"/>
    <cellStyle name="normálne 4 5 2 2" xfId="457" xr:uid="{00000000-0005-0000-0000-0000F4030000}"/>
    <cellStyle name="normálne 4 5 2 3" xfId="594" xr:uid="{00000000-0005-0000-0000-0000F5030000}"/>
    <cellStyle name="normálne 4 5 2 4" xfId="734" xr:uid="{00000000-0005-0000-0000-0000F6030000}"/>
    <cellStyle name="normálne 4 5 2 5" xfId="900" xr:uid="{00000000-0005-0000-0000-0000F7030000}"/>
    <cellStyle name="normálne 4 5 2 6" xfId="1076" xr:uid="{00000000-0005-0000-0000-0000F8030000}"/>
    <cellStyle name="normálne 4 5 3" xfId="384" xr:uid="{00000000-0005-0000-0000-0000F9030000}"/>
    <cellStyle name="normálne 4 5 4" xfId="522" xr:uid="{00000000-0005-0000-0000-0000FA030000}"/>
    <cellStyle name="normálne 4 5 5" xfId="663" xr:uid="{00000000-0005-0000-0000-0000FB030000}"/>
    <cellStyle name="normálne 4 5 6" xfId="828" xr:uid="{00000000-0005-0000-0000-0000FC030000}"/>
    <cellStyle name="normálne 4 5 7" xfId="938" xr:uid="{00000000-0005-0000-0000-0000FD030000}"/>
    <cellStyle name="normálne 4 6" xfId="243" xr:uid="{00000000-0005-0000-0000-0000FE030000}"/>
    <cellStyle name="normálne 4 6 2" xfId="422" xr:uid="{00000000-0005-0000-0000-0000FF030000}"/>
    <cellStyle name="normálne 4 6 3" xfId="559" xr:uid="{00000000-0005-0000-0000-000000040000}"/>
    <cellStyle name="normálne 4 6 4" xfId="699" xr:uid="{00000000-0005-0000-0000-000001040000}"/>
    <cellStyle name="normálne 4 6 5" xfId="865" xr:uid="{00000000-0005-0000-0000-000002040000}"/>
    <cellStyle name="normálne 4 6 6" xfId="1033" xr:uid="{00000000-0005-0000-0000-000003040000}"/>
    <cellStyle name="normálne 4 7" xfId="330" xr:uid="{00000000-0005-0000-0000-000004040000}"/>
    <cellStyle name="normálne 4 8" xfId="333" xr:uid="{00000000-0005-0000-0000-000005040000}"/>
    <cellStyle name="normálne 4 9" xfId="502" xr:uid="{00000000-0005-0000-0000-000006040000}"/>
    <cellStyle name="normálne 40" xfId="1230" xr:uid="{00000000-0005-0000-0000-000007040000}"/>
    <cellStyle name="normálne 41" xfId="1237" xr:uid="{00000000-0005-0000-0000-000008040000}"/>
    <cellStyle name="normálne 42" xfId="1244" xr:uid="{00000000-0005-0000-0000-000009040000}"/>
    <cellStyle name="normálne 43" xfId="1330" xr:uid="{00000000-0005-0000-0000-00000A040000}"/>
    <cellStyle name="normálne 44" xfId="1408" xr:uid="{00000000-0005-0000-0000-00000B040000}"/>
    <cellStyle name="normálne 45" xfId="1322" xr:uid="{00000000-0005-0000-0000-00000C040000}"/>
    <cellStyle name="normálne 46" xfId="1321" xr:uid="{00000000-0005-0000-0000-00000D040000}"/>
    <cellStyle name="normálne 47" xfId="1411" xr:uid="{00000000-0005-0000-0000-00000E040000}"/>
    <cellStyle name="normálne 48" xfId="1410" xr:uid="{00000000-0005-0000-0000-00000F040000}"/>
    <cellStyle name="normálne 49" xfId="1485" xr:uid="{00000000-0005-0000-0000-000010040000}"/>
    <cellStyle name="Normálne 5" xfId="23" xr:uid="{00000000-0005-0000-0000-000011040000}"/>
    <cellStyle name="normálne 5 2" xfId="323" xr:uid="{00000000-0005-0000-0000-000012040000}"/>
    <cellStyle name="normálne 5 2 2" xfId="937" xr:uid="{00000000-0005-0000-0000-000013040000}"/>
    <cellStyle name="normálne 5 2 2 2" xfId="1441" xr:uid="{00000000-0005-0000-0000-000014040000}"/>
    <cellStyle name="normálne 5 2 3" xfId="960" xr:uid="{00000000-0005-0000-0000-000015040000}"/>
    <cellStyle name="normálne 5 2 3 2" xfId="1448" xr:uid="{00000000-0005-0000-0000-000016040000}"/>
    <cellStyle name="normálne 5 2 4" xfId="1419" xr:uid="{00000000-0005-0000-0000-000017040000}"/>
    <cellStyle name="normálne 5 3" xfId="337" xr:uid="{00000000-0005-0000-0000-000018040000}"/>
    <cellStyle name="normálne 5 3 2" xfId="944" xr:uid="{00000000-0005-0000-0000-000019040000}"/>
    <cellStyle name="normálne 5 3 2 2" xfId="1444" xr:uid="{00000000-0005-0000-0000-00001A040000}"/>
    <cellStyle name="normálne 5 3 3" xfId="1080" xr:uid="{00000000-0005-0000-0000-00001B040000}"/>
    <cellStyle name="normálne 5 3 3 2" xfId="1459" xr:uid="{00000000-0005-0000-0000-00001C040000}"/>
    <cellStyle name="normálne 5 3 4" xfId="1422" xr:uid="{00000000-0005-0000-0000-00001D040000}"/>
    <cellStyle name="normálne 5 4" xfId="555" xr:uid="{00000000-0005-0000-0000-00001E040000}"/>
    <cellStyle name="normálne 5 4 2" xfId="1024" xr:uid="{00000000-0005-0000-0000-00001F040000}"/>
    <cellStyle name="normálne 5 4 2 2" xfId="1456" xr:uid="{00000000-0005-0000-0000-000020040000}"/>
    <cellStyle name="normálne 5 4 3" xfId="1004" xr:uid="{00000000-0005-0000-0000-000021040000}"/>
    <cellStyle name="normálne 5 4 3 2" xfId="1452" xr:uid="{00000000-0005-0000-0000-000022040000}"/>
    <cellStyle name="normálne 5 4 4" xfId="1429" xr:uid="{00000000-0005-0000-0000-000023040000}"/>
    <cellStyle name="normálne 5 5" xfId="783" xr:uid="{00000000-0005-0000-0000-000024040000}"/>
    <cellStyle name="normálne 5 5 2" xfId="1435" xr:uid="{00000000-0005-0000-0000-000025040000}"/>
    <cellStyle name="normálne 5 6" xfId="959" xr:uid="{00000000-0005-0000-0000-000026040000}"/>
    <cellStyle name="normálne 5 6 2" xfId="1447" xr:uid="{00000000-0005-0000-0000-000027040000}"/>
    <cellStyle name="normálne 5 7" xfId="1413" xr:uid="{00000000-0005-0000-0000-000028040000}"/>
    <cellStyle name="normálne 5 8" xfId="1384" xr:uid="{00000000-0005-0000-0000-000029040000}"/>
    <cellStyle name="normálne 5 9" xfId="134" xr:uid="{00000000-0005-0000-0000-00002A040000}"/>
    <cellStyle name="Normálne 50 2" xfId="30" xr:uid="{00000000-0005-0000-0000-00002B040000}"/>
    <cellStyle name="Normálne 6" xfId="31" xr:uid="{00000000-0005-0000-0000-00002C040000}"/>
    <cellStyle name="normálne 6 10" xfId="775" xr:uid="{00000000-0005-0000-0000-00002D040000}"/>
    <cellStyle name="normálne 6 10 2" xfId="1109" xr:uid="{00000000-0005-0000-0000-00002E040000}"/>
    <cellStyle name="normálne 6 10 3" xfId="1201" xr:uid="{00000000-0005-0000-0000-00002F040000}"/>
    <cellStyle name="normálne 6 11" xfId="1142" xr:uid="{00000000-0005-0000-0000-000030040000}"/>
    <cellStyle name="normálne 6 12" xfId="1158" xr:uid="{00000000-0005-0000-0000-000031040000}"/>
    <cellStyle name="normálne 6 13" xfId="1176" xr:uid="{00000000-0005-0000-0000-000032040000}"/>
    <cellStyle name="normálne 6 14" xfId="1137" xr:uid="{00000000-0005-0000-0000-000033040000}"/>
    <cellStyle name="normálne 6 15" xfId="1134" xr:uid="{00000000-0005-0000-0000-000034040000}"/>
    <cellStyle name="normálne 6 16" xfId="1192" xr:uid="{00000000-0005-0000-0000-000035040000}"/>
    <cellStyle name="normálne 6 17" xfId="1181" xr:uid="{00000000-0005-0000-0000-000036040000}"/>
    <cellStyle name="normálne 6 18" xfId="1186" xr:uid="{00000000-0005-0000-0000-000037040000}"/>
    <cellStyle name="normálne 6 19" xfId="861" xr:uid="{00000000-0005-0000-0000-000038040000}"/>
    <cellStyle name="Normálne 6 2" xfId="68" xr:uid="{00000000-0005-0000-0000-000039040000}"/>
    <cellStyle name="normálne 6 2 10" xfId="1040" xr:uid="{00000000-0005-0000-0000-00003A040000}"/>
    <cellStyle name="normálne 6 2 11" xfId="157" xr:uid="{00000000-0005-0000-0000-00003B040000}"/>
    <cellStyle name="normálne 6 2 2" xfId="170" xr:uid="{00000000-0005-0000-0000-00003C040000}"/>
    <cellStyle name="normálne 6 2 2 2" xfId="222" xr:uid="{00000000-0005-0000-0000-00003D040000}"/>
    <cellStyle name="normálne 6 2 2 2 2" xfId="296" xr:uid="{00000000-0005-0000-0000-00003E040000}"/>
    <cellStyle name="normálne 6 2 2 2 2 2" xfId="475" xr:uid="{00000000-0005-0000-0000-00003F040000}"/>
    <cellStyle name="normálne 6 2 2 2 2 3" xfId="612" xr:uid="{00000000-0005-0000-0000-000040040000}"/>
    <cellStyle name="normálne 6 2 2 2 2 4" xfId="752" xr:uid="{00000000-0005-0000-0000-000041040000}"/>
    <cellStyle name="normálne 6 2 2 2 2 5" xfId="918" xr:uid="{00000000-0005-0000-0000-000042040000}"/>
    <cellStyle name="normálne 6 2 2 2 2 6" xfId="1088" xr:uid="{00000000-0005-0000-0000-000043040000}"/>
    <cellStyle name="normálne 6 2 2 2 3" xfId="402" xr:uid="{00000000-0005-0000-0000-000044040000}"/>
    <cellStyle name="normálne 6 2 2 2 4" xfId="540" xr:uid="{00000000-0005-0000-0000-000045040000}"/>
    <cellStyle name="normálne 6 2 2 2 5" xfId="681" xr:uid="{00000000-0005-0000-0000-000046040000}"/>
    <cellStyle name="normálne 6 2 2 2 6" xfId="846" xr:uid="{00000000-0005-0000-0000-000047040000}"/>
    <cellStyle name="normálne 6 2 2 2 7" xfId="1015" xr:uid="{00000000-0005-0000-0000-000048040000}"/>
    <cellStyle name="normálne 6 2 2 3" xfId="261" xr:uid="{00000000-0005-0000-0000-000049040000}"/>
    <cellStyle name="normálne 6 2 2 3 2" xfId="440" xr:uid="{00000000-0005-0000-0000-00004A040000}"/>
    <cellStyle name="normálne 6 2 2 3 3" xfId="577" xr:uid="{00000000-0005-0000-0000-00004B040000}"/>
    <cellStyle name="normálne 6 2 2 3 4" xfId="717" xr:uid="{00000000-0005-0000-0000-00004C040000}"/>
    <cellStyle name="normálne 6 2 2 3 5" xfId="883" xr:uid="{00000000-0005-0000-0000-00004D040000}"/>
    <cellStyle name="normálne 6 2 2 3 6" xfId="1038" xr:uid="{00000000-0005-0000-0000-00004E040000}"/>
    <cellStyle name="normálne 6 2 2 4" xfId="355" xr:uid="{00000000-0005-0000-0000-00004F040000}"/>
    <cellStyle name="normálne 6 2 2 5" xfId="500" xr:uid="{00000000-0005-0000-0000-000050040000}"/>
    <cellStyle name="normálne 6 2 2 6" xfId="646" xr:uid="{00000000-0005-0000-0000-000051040000}"/>
    <cellStyle name="normálne 6 2 2 7" xfId="807" xr:uid="{00000000-0005-0000-0000-000052040000}"/>
    <cellStyle name="normálne 6 2 2 8" xfId="1093" xr:uid="{00000000-0005-0000-0000-000053040000}"/>
    <cellStyle name="normálne 6 2 3" xfId="195" xr:uid="{00000000-0005-0000-0000-000054040000}"/>
    <cellStyle name="normálne 6 2 3 2" xfId="233" xr:uid="{00000000-0005-0000-0000-000055040000}"/>
    <cellStyle name="normálne 6 2 3 2 2" xfId="307" xr:uid="{00000000-0005-0000-0000-000056040000}"/>
    <cellStyle name="normálne 6 2 3 2 2 2" xfId="486" xr:uid="{00000000-0005-0000-0000-000057040000}"/>
    <cellStyle name="normálne 6 2 3 2 2 3" xfId="623" xr:uid="{00000000-0005-0000-0000-000058040000}"/>
    <cellStyle name="normálne 6 2 3 2 2 4" xfId="763" xr:uid="{00000000-0005-0000-0000-000059040000}"/>
    <cellStyle name="normálne 6 2 3 2 2 5" xfId="929" xr:uid="{00000000-0005-0000-0000-00005A040000}"/>
    <cellStyle name="normálne 6 2 3 2 2 6" xfId="976" xr:uid="{00000000-0005-0000-0000-00005B040000}"/>
    <cellStyle name="normálne 6 2 3 2 3" xfId="413" xr:uid="{00000000-0005-0000-0000-00005C040000}"/>
    <cellStyle name="normálne 6 2 3 2 4" xfId="551" xr:uid="{00000000-0005-0000-0000-00005D040000}"/>
    <cellStyle name="normálne 6 2 3 2 5" xfId="692" xr:uid="{00000000-0005-0000-0000-00005E040000}"/>
    <cellStyle name="normálne 6 2 3 2 6" xfId="857" xr:uid="{00000000-0005-0000-0000-00005F040000}"/>
    <cellStyle name="normálne 6 2 3 2 7" xfId="1072" xr:uid="{00000000-0005-0000-0000-000060040000}"/>
    <cellStyle name="normálne 6 2 3 3" xfId="272" xr:uid="{00000000-0005-0000-0000-000061040000}"/>
    <cellStyle name="normálne 6 2 3 3 2" xfId="451" xr:uid="{00000000-0005-0000-0000-000062040000}"/>
    <cellStyle name="normálne 6 2 3 3 3" xfId="588" xr:uid="{00000000-0005-0000-0000-000063040000}"/>
    <cellStyle name="normálne 6 2 3 3 4" xfId="728" xr:uid="{00000000-0005-0000-0000-000064040000}"/>
    <cellStyle name="normálne 6 2 3 3 5" xfId="894" xr:uid="{00000000-0005-0000-0000-000065040000}"/>
    <cellStyle name="normálne 6 2 3 3 6" xfId="1096" xr:uid="{00000000-0005-0000-0000-000066040000}"/>
    <cellStyle name="normálne 6 2 3 4" xfId="376" xr:uid="{00000000-0005-0000-0000-000067040000}"/>
    <cellStyle name="normálne 6 2 3 5" xfId="515" xr:uid="{00000000-0005-0000-0000-000068040000}"/>
    <cellStyle name="normálne 6 2 3 6" xfId="657" xr:uid="{00000000-0005-0000-0000-000069040000}"/>
    <cellStyle name="normálne 6 2 3 7" xfId="821" xr:uid="{00000000-0005-0000-0000-00006A040000}"/>
    <cellStyle name="normálne 6 2 3 8" xfId="1035" xr:uid="{00000000-0005-0000-0000-00006B040000}"/>
    <cellStyle name="normálne 6 2 4" xfId="211" xr:uid="{00000000-0005-0000-0000-00006C040000}"/>
    <cellStyle name="normálne 6 2 4 2" xfId="285" xr:uid="{00000000-0005-0000-0000-00006D040000}"/>
    <cellStyle name="normálne 6 2 4 2 2" xfId="464" xr:uid="{00000000-0005-0000-0000-00006E040000}"/>
    <cellStyle name="normálne 6 2 4 2 3" xfId="601" xr:uid="{00000000-0005-0000-0000-00006F040000}"/>
    <cellStyle name="normálne 6 2 4 2 4" xfId="741" xr:uid="{00000000-0005-0000-0000-000070040000}"/>
    <cellStyle name="normálne 6 2 4 2 5" xfId="907" xr:uid="{00000000-0005-0000-0000-000071040000}"/>
    <cellStyle name="normálne 6 2 4 2 6" xfId="1043" xr:uid="{00000000-0005-0000-0000-000072040000}"/>
    <cellStyle name="normálne 6 2 4 3" xfId="391" xr:uid="{00000000-0005-0000-0000-000073040000}"/>
    <cellStyle name="normálne 6 2 4 4" xfId="529" xr:uid="{00000000-0005-0000-0000-000074040000}"/>
    <cellStyle name="normálne 6 2 4 5" xfId="670" xr:uid="{00000000-0005-0000-0000-000075040000}"/>
    <cellStyle name="normálne 6 2 4 6" xfId="835" xr:uid="{00000000-0005-0000-0000-000076040000}"/>
    <cellStyle name="normálne 6 2 4 7" xfId="971" xr:uid="{00000000-0005-0000-0000-000077040000}"/>
    <cellStyle name="normálne 6 2 5" xfId="250" xr:uid="{00000000-0005-0000-0000-000078040000}"/>
    <cellStyle name="normálne 6 2 5 2" xfId="429" xr:uid="{00000000-0005-0000-0000-000079040000}"/>
    <cellStyle name="normálne 6 2 5 3" xfId="566" xr:uid="{00000000-0005-0000-0000-00007A040000}"/>
    <cellStyle name="normálne 6 2 5 4" xfId="706" xr:uid="{00000000-0005-0000-0000-00007B040000}"/>
    <cellStyle name="normálne 6 2 5 5" xfId="872" xr:uid="{00000000-0005-0000-0000-00007C040000}"/>
    <cellStyle name="normálne 6 2 5 6" xfId="998" xr:uid="{00000000-0005-0000-0000-00007D040000}"/>
    <cellStyle name="normálne 6 2 6" xfId="342" xr:uid="{00000000-0005-0000-0000-00007E040000}"/>
    <cellStyle name="normálne 6 2 7" xfId="357" xr:uid="{00000000-0005-0000-0000-00007F040000}"/>
    <cellStyle name="normálne 6 2 8" xfId="635" xr:uid="{00000000-0005-0000-0000-000080040000}"/>
    <cellStyle name="normálne 6 2 9" xfId="789" xr:uid="{00000000-0005-0000-0000-000081040000}"/>
    <cellStyle name="normálne 6 20" xfId="1211" xr:uid="{00000000-0005-0000-0000-000082040000}"/>
    <cellStyle name="normálne 6 21" xfId="1219" xr:uid="{00000000-0005-0000-0000-000083040000}"/>
    <cellStyle name="normálne 6 22" xfId="1226" xr:uid="{00000000-0005-0000-0000-000084040000}"/>
    <cellStyle name="normálne 6 23" xfId="1233" xr:uid="{00000000-0005-0000-0000-000085040000}"/>
    <cellStyle name="normálne 6 24" xfId="1240" xr:uid="{00000000-0005-0000-0000-000086040000}"/>
    <cellStyle name="normálne 6 25" xfId="1247" xr:uid="{00000000-0005-0000-0000-000087040000}"/>
    <cellStyle name="normálne 6 26" xfId="1253" xr:uid="{00000000-0005-0000-0000-000088040000}"/>
    <cellStyle name="normálne 6 27" xfId="1259" xr:uid="{00000000-0005-0000-0000-000089040000}"/>
    <cellStyle name="normálne 6 28" xfId="1265" xr:uid="{00000000-0005-0000-0000-00008A040000}"/>
    <cellStyle name="normálne 6 29" xfId="1271" xr:uid="{00000000-0005-0000-0000-00008B040000}"/>
    <cellStyle name="normálne 6 3" xfId="164" xr:uid="{00000000-0005-0000-0000-00008C040000}"/>
    <cellStyle name="normálne 6 3 2" xfId="216" xr:uid="{00000000-0005-0000-0000-00008D040000}"/>
    <cellStyle name="normálne 6 3 2 2" xfId="290" xr:uid="{00000000-0005-0000-0000-00008E040000}"/>
    <cellStyle name="normálne 6 3 2 2 2" xfId="469" xr:uid="{00000000-0005-0000-0000-00008F040000}"/>
    <cellStyle name="normálne 6 3 2 2 3" xfId="606" xr:uid="{00000000-0005-0000-0000-000090040000}"/>
    <cellStyle name="normálne 6 3 2 2 4" xfId="746" xr:uid="{00000000-0005-0000-0000-000091040000}"/>
    <cellStyle name="normálne 6 3 2 2 5" xfId="912" xr:uid="{00000000-0005-0000-0000-000092040000}"/>
    <cellStyle name="normálne 6 3 2 2 6" xfId="1074" xr:uid="{00000000-0005-0000-0000-000093040000}"/>
    <cellStyle name="normálne 6 3 2 3" xfId="396" xr:uid="{00000000-0005-0000-0000-000094040000}"/>
    <cellStyle name="normálne 6 3 2 4" xfId="534" xr:uid="{00000000-0005-0000-0000-000095040000}"/>
    <cellStyle name="normálne 6 3 2 5" xfId="675" xr:uid="{00000000-0005-0000-0000-000096040000}"/>
    <cellStyle name="normálne 6 3 2 6" xfId="840" xr:uid="{00000000-0005-0000-0000-000097040000}"/>
    <cellStyle name="normálne 6 3 2 7" xfId="953" xr:uid="{00000000-0005-0000-0000-000098040000}"/>
    <cellStyle name="normálne 6 3 3" xfId="255" xr:uid="{00000000-0005-0000-0000-000099040000}"/>
    <cellStyle name="normálne 6 3 3 2" xfId="434" xr:uid="{00000000-0005-0000-0000-00009A040000}"/>
    <cellStyle name="normálne 6 3 3 3" xfId="571" xr:uid="{00000000-0005-0000-0000-00009B040000}"/>
    <cellStyle name="normálne 6 3 3 4" xfId="711" xr:uid="{00000000-0005-0000-0000-00009C040000}"/>
    <cellStyle name="normálne 6 3 3 5" xfId="877" xr:uid="{00000000-0005-0000-0000-00009D040000}"/>
    <cellStyle name="normálne 6 3 3 6" xfId="1025" xr:uid="{00000000-0005-0000-0000-00009E040000}"/>
    <cellStyle name="normálne 6 3 4" xfId="349" xr:uid="{00000000-0005-0000-0000-00009F040000}"/>
    <cellStyle name="normálne 6 3 5" xfId="328" xr:uid="{00000000-0005-0000-0000-0000A0040000}"/>
    <cellStyle name="normálne 6 3 6" xfId="640" xr:uid="{00000000-0005-0000-0000-0000A1040000}"/>
    <cellStyle name="normálne 6 3 7" xfId="802" xr:uid="{00000000-0005-0000-0000-0000A2040000}"/>
    <cellStyle name="normálne 6 3 8" xfId="1031" xr:uid="{00000000-0005-0000-0000-0000A3040000}"/>
    <cellStyle name="normálne 6 30" xfId="1364" xr:uid="{00000000-0005-0000-0000-0000A4040000}"/>
    <cellStyle name="normálne 6 31" xfId="143" xr:uid="{00000000-0005-0000-0000-0000A5040000}"/>
    <cellStyle name="normálne 6 4" xfId="184" xr:uid="{00000000-0005-0000-0000-0000A6040000}"/>
    <cellStyle name="normálne 6 4 2" xfId="227" xr:uid="{00000000-0005-0000-0000-0000A7040000}"/>
    <cellStyle name="normálne 6 4 2 2" xfId="301" xr:uid="{00000000-0005-0000-0000-0000A8040000}"/>
    <cellStyle name="normálne 6 4 2 2 2" xfId="480" xr:uid="{00000000-0005-0000-0000-0000A9040000}"/>
    <cellStyle name="normálne 6 4 2 2 3" xfId="617" xr:uid="{00000000-0005-0000-0000-0000AA040000}"/>
    <cellStyle name="normálne 6 4 2 2 4" xfId="757" xr:uid="{00000000-0005-0000-0000-0000AB040000}"/>
    <cellStyle name="normálne 6 4 2 2 5" xfId="923" xr:uid="{00000000-0005-0000-0000-0000AC040000}"/>
    <cellStyle name="normálne 6 4 2 2 6" xfId="961" xr:uid="{00000000-0005-0000-0000-0000AD040000}"/>
    <cellStyle name="normálne 6 4 2 3" xfId="407" xr:uid="{00000000-0005-0000-0000-0000AE040000}"/>
    <cellStyle name="normálne 6 4 2 4" xfId="545" xr:uid="{00000000-0005-0000-0000-0000AF040000}"/>
    <cellStyle name="normálne 6 4 2 5" xfId="686" xr:uid="{00000000-0005-0000-0000-0000B0040000}"/>
    <cellStyle name="normálne 6 4 2 6" xfId="851" xr:uid="{00000000-0005-0000-0000-0000B1040000}"/>
    <cellStyle name="normálne 6 4 2 7" xfId="1059" xr:uid="{00000000-0005-0000-0000-0000B2040000}"/>
    <cellStyle name="normálne 6 4 3" xfId="266" xr:uid="{00000000-0005-0000-0000-0000B3040000}"/>
    <cellStyle name="normálne 6 4 3 2" xfId="445" xr:uid="{00000000-0005-0000-0000-0000B4040000}"/>
    <cellStyle name="normálne 6 4 3 3" xfId="582" xr:uid="{00000000-0005-0000-0000-0000B5040000}"/>
    <cellStyle name="normálne 6 4 3 4" xfId="722" xr:uid="{00000000-0005-0000-0000-0000B6040000}"/>
    <cellStyle name="normálne 6 4 3 5" xfId="888" xr:uid="{00000000-0005-0000-0000-0000B7040000}"/>
    <cellStyle name="normálne 6 4 3 6" xfId="1081" xr:uid="{00000000-0005-0000-0000-0000B8040000}"/>
    <cellStyle name="normálne 6 4 4" xfId="366" xr:uid="{00000000-0005-0000-0000-0000B9040000}"/>
    <cellStyle name="normálne 6 4 5" xfId="509" xr:uid="{00000000-0005-0000-0000-0000BA040000}"/>
    <cellStyle name="normálne 6 4 6" xfId="651" xr:uid="{00000000-0005-0000-0000-0000BB040000}"/>
    <cellStyle name="normálne 6 4 7" xfId="814" xr:uid="{00000000-0005-0000-0000-0000BC040000}"/>
    <cellStyle name="normálne 6 4 8" xfId="1062" xr:uid="{00000000-0005-0000-0000-0000BD040000}"/>
    <cellStyle name="normálne 6 5" xfId="205" xr:uid="{00000000-0005-0000-0000-0000BE040000}"/>
    <cellStyle name="normálne 6 5 2" xfId="279" xr:uid="{00000000-0005-0000-0000-0000BF040000}"/>
    <cellStyle name="normálne 6 5 2 2" xfId="458" xr:uid="{00000000-0005-0000-0000-0000C0040000}"/>
    <cellStyle name="normálne 6 5 2 3" xfId="595" xr:uid="{00000000-0005-0000-0000-0000C1040000}"/>
    <cellStyle name="normálne 6 5 2 4" xfId="735" xr:uid="{00000000-0005-0000-0000-0000C2040000}"/>
    <cellStyle name="normálne 6 5 2 5" xfId="901" xr:uid="{00000000-0005-0000-0000-0000C3040000}"/>
    <cellStyle name="normálne 6 5 2 6" xfId="1029" xr:uid="{00000000-0005-0000-0000-0000C4040000}"/>
    <cellStyle name="normálne 6 5 3" xfId="385" xr:uid="{00000000-0005-0000-0000-0000C5040000}"/>
    <cellStyle name="normálne 6 5 4" xfId="523" xr:uid="{00000000-0005-0000-0000-0000C6040000}"/>
    <cellStyle name="normálne 6 5 5" xfId="664" xr:uid="{00000000-0005-0000-0000-0000C7040000}"/>
    <cellStyle name="normálne 6 5 6" xfId="829" xr:uid="{00000000-0005-0000-0000-0000C8040000}"/>
    <cellStyle name="normálne 6 5 7" xfId="949" xr:uid="{00000000-0005-0000-0000-0000C9040000}"/>
    <cellStyle name="normálne 6 6" xfId="244" xr:uid="{00000000-0005-0000-0000-0000CA040000}"/>
    <cellStyle name="normálne 6 6 2" xfId="423" xr:uid="{00000000-0005-0000-0000-0000CB040000}"/>
    <cellStyle name="normálne 6 6 3" xfId="560" xr:uid="{00000000-0005-0000-0000-0000CC040000}"/>
    <cellStyle name="normálne 6 6 4" xfId="700" xr:uid="{00000000-0005-0000-0000-0000CD040000}"/>
    <cellStyle name="normálne 6 6 5" xfId="866" xr:uid="{00000000-0005-0000-0000-0000CE040000}"/>
    <cellStyle name="normálne 6 6 6" xfId="987" xr:uid="{00000000-0005-0000-0000-0000CF040000}"/>
    <cellStyle name="normálne 6 7" xfId="331" xr:uid="{00000000-0005-0000-0000-0000D0040000}"/>
    <cellStyle name="normálne 6 8" xfId="494" xr:uid="{00000000-0005-0000-0000-0000D1040000}"/>
    <cellStyle name="normálne 6 9" xfId="343" xr:uid="{00000000-0005-0000-0000-0000D2040000}"/>
    <cellStyle name="Normálne 7" xfId="32" xr:uid="{00000000-0005-0000-0000-0000D3040000}"/>
    <cellStyle name="normálne 7 2" xfId="185" xr:uid="{00000000-0005-0000-0000-0000D4040000}"/>
    <cellStyle name="normálne 7 3" xfId="1478" xr:uid="{00000000-0005-0000-0000-0000D5040000}"/>
    <cellStyle name="normálne 7 4" xfId="145" xr:uid="{00000000-0005-0000-0000-0000D6040000}"/>
    <cellStyle name="Normálne 8" xfId="52" xr:uid="{00000000-0005-0000-0000-0000D7040000}"/>
    <cellStyle name="normálne 8 2" xfId="187" xr:uid="{00000000-0005-0000-0000-0000D8040000}"/>
    <cellStyle name="normálne 8 3" xfId="1352" xr:uid="{00000000-0005-0000-0000-0000D9040000}"/>
    <cellStyle name="normálne 8 4" xfId="149" xr:uid="{00000000-0005-0000-0000-0000DA040000}"/>
    <cellStyle name="Normálne 9" xfId="54" xr:uid="{00000000-0005-0000-0000-0000DB040000}"/>
    <cellStyle name="normálne 9 10" xfId="1182" xr:uid="{00000000-0005-0000-0000-0000DC040000}"/>
    <cellStyle name="normálne 9 11" xfId="1189" xr:uid="{00000000-0005-0000-0000-0000DD040000}"/>
    <cellStyle name="normálne 9 12" xfId="1191" xr:uid="{00000000-0005-0000-0000-0000DE040000}"/>
    <cellStyle name="normálne 9 13" xfId="1193" xr:uid="{00000000-0005-0000-0000-0000DF040000}"/>
    <cellStyle name="normálne 9 14" xfId="1195" xr:uid="{00000000-0005-0000-0000-0000E0040000}"/>
    <cellStyle name="normálne 9 15" xfId="1120" xr:uid="{00000000-0005-0000-0000-0000E1040000}"/>
    <cellStyle name="normálne 9 16" xfId="1171" xr:uid="{00000000-0005-0000-0000-0000E2040000}"/>
    <cellStyle name="normálne 9 17" xfId="1183" xr:uid="{00000000-0005-0000-0000-0000E3040000}"/>
    <cellStyle name="normálne 9 18" xfId="797" xr:uid="{00000000-0005-0000-0000-0000E4040000}"/>
    <cellStyle name="normálne 9 19" xfId="1209" xr:uid="{00000000-0005-0000-0000-0000E5040000}"/>
    <cellStyle name="Normálne 9 2" xfId="62" xr:uid="{00000000-0005-0000-0000-0000E6040000}"/>
    <cellStyle name="normálne 9 2 2" xfId="217" xr:uid="{00000000-0005-0000-0000-0000E7040000}"/>
    <cellStyle name="normálne 9 2 2 2" xfId="291" xr:uid="{00000000-0005-0000-0000-0000E8040000}"/>
    <cellStyle name="normálne 9 2 2 2 2" xfId="470" xr:uid="{00000000-0005-0000-0000-0000E9040000}"/>
    <cellStyle name="normálne 9 2 2 2 3" xfId="607" xr:uid="{00000000-0005-0000-0000-0000EA040000}"/>
    <cellStyle name="normálne 9 2 2 2 4" xfId="747" xr:uid="{00000000-0005-0000-0000-0000EB040000}"/>
    <cellStyle name="normálne 9 2 2 2 5" xfId="913" xr:uid="{00000000-0005-0000-0000-0000EC040000}"/>
    <cellStyle name="normálne 9 2 2 2 6" xfId="1027" xr:uid="{00000000-0005-0000-0000-0000ED040000}"/>
    <cellStyle name="normálne 9 2 2 3" xfId="397" xr:uid="{00000000-0005-0000-0000-0000EE040000}"/>
    <cellStyle name="normálne 9 2 2 4" xfId="535" xr:uid="{00000000-0005-0000-0000-0000EF040000}"/>
    <cellStyle name="normálne 9 2 2 5" xfId="676" xr:uid="{00000000-0005-0000-0000-0000F0040000}"/>
    <cellStyle name="normálne 9 2 2 6" xfId="841" xr:uid="{00000000-0005-0000-0000-0000F1040000}"/>
    <cellStyle name="normálne 9 2 2 7" xfId="946" xr:uid="{00000000-0005-0000-0000-0000F2040000}"/>
    <cellStyle name="normálne 9 2 3" xfId="256" xr:uid="{00000000-0005-0000-0000-0000F3040000}"/>
    <cellStyle name="normálne 9 2 3 2" xfId="435" xr:uid="{00000000-0005-0000-0000-0000F4040000}"/>
    <cellStyle name="normálne 9 2 3 3" xfId="572" xr:uid="{00000000-0005-0000-0000-0000F5040000}"/>
    <cellStyle name="normálne 9 2 3 4" xfId="712" xr:uid="{00000000-0005-0000-0000-0000F6040000}"/>
    <cellStyle name="normálne 9 2 3 5" xfId="878" xr:uid="{00000000-0005-0000-0000-0000F7040000}"/>
    <cellStyle name="normálne 9 2 3 6" xfId="979" xr:uid="{00000000-0005-0000-0000-0000F8040000}"/>
    <cellStyle name="normálne 9 2 4" xfId="350" xr:uid="{00000000-0005-0000-0000-0000F9040000}"/>
    <cellStyle name="normálne 9 2 5" xfId="495" xr:uid="{00000000-0005-0000-0000-0000FA040000}"/>
    <cellStyle name="normálne 9 2 6" xfId="641" xr:uid="{00000000-0005-0000-0000-0000FB040000}"/>
    <cellStyle name="normálne 9 2 7" xfId="791" xr:uid="{00000000-0005-0000-0000-0000FC040000}"/>
    <cellStyle name="normálne 9 2 8" xfId="1010" xr:uid="{00000000-0005-0000-0000-0000FD040000}"/>
    <cellStyle name="normálne 9 2 9" xfId="165" xr:uid="{00000000-0005-0000-0000-0000FE040000}"/>
    <cellStyle name="normálne 9 20" xfId="1222" xr:uid="{00000000-0005-0000-0000-0000FF040000}"/>
    <cellStyle name="normálne 9 21" xfId="1229" xr:uid="{00000000-0005-0000-0000-000000050000}"/>
    <cellStyle name="normálne 9 22" xfId="1236" xr:uid="{00000000-0005-0000-0000-000001050000}"/>
    <cellStyle name="normálne 9 23" xfId="1243" xr:uid="{00000000-0005-0000-0000-000002050000}"/>
    <cellStyle name="normálne 9 24" xfId="1250" xr:uid="{00000000-0005-0000-0000-000003050000}"/>
    <cellStyle name="normálne 9 25" xfId="1256" xr:uid="{00000000-0005-0000-0000-000004050000}"/>
    <cellStyle name="normálne 9 26" xfId="1262" xr:uid="{00000000-0005-0000-0000-000005050000}"/>
    <cellStyle name="normálne 9 27" xfId="1268" xr:uid="{00000000-0005-0000-0000-000006050000}"/>
    <cellStyle name="normálne 9 28" xfId="1274" xr:uid="{00000000-0005-0000-0000-000007050000}"/>
    <cellStyle name="normálne 9 29" xfId="146" xr:uid="{00000000-0005-0000-0000-000008050000}"/>
    <cellStyle name="normálne 9 3" xfId="186" xr:uid="{00000000-0005-0000-0000-000009050000}"/>
    <cellStyle name="normálne 9 3 2" xfId="228" xr:uid="{00000000-0005-0000-0000-00000A050000}"/>
    <cellStyle name="normálne 9 3 2 2" xfId="302" xr:uid="{00000000-0005-0000-0000-00000B050000}"/>
    <cellStyle name="normálne 9 3 2 2 2" xfId="481" xr:uid="{00000000-0005-0000-0000-00000C050000}"/>
    <cellStyle name="normálne 9 3 2 2 3" xfId="618" xr:uid="{00000000-0005-0000-0000-00000D050000}"/>
    <cellStyle name="normálne 9 3 2 2 4" xfId="758" xr:uid="{00000000-0005-0000-0000-00000E050000}"/>
    <cellStyle name="normálne 9 3 2 2 5" xfId="924" xr:uid="{00000000-0005-0000-0000-00000F050000}"/>
    <cellStyle name="normálne 9 3 2 2 6" xfId="1084" xr:uid="{00000000-0005-0000-0000-000010050000}"/>
    <cellStyle name="normálne 9 3 2 3" xfId="408" xr:uid="{00000000-0005-0000-0000-000011050000}"/>
    <cellStyle name="normálne 9 3 2 4" xfId="546" xr:uid="{00000000-0005-0000-0000-000012050000}"/>
    <cellStyle name="normálne 9 3 2 5" xfId="687" xr:uid="{00000000-0005-0000-0000-000013050000}"/>
    <cellStyle name="normálne 9 3 2 6" xfId="852" xr:uid="{00000000-0005-0000-0000-000014050000}"/>
    <cellStyle name="normálne 9 3 2 7" xfId="1012" xr:uid="{00000000-0005-0000-0000-000015050000}"/>
    <cellStyle name="normálne 9 3 3" xfId="267" xr:uid="{00000000-0005-0000-0000-000016050000}"/>
    <cellStyle name="normálne 9 3 3 2" xfId="446" xr:uid="{00000000-0005-0000-0000-000017050000}"/>
    <cellStyle name="normálne 9 3 3 3" xfId="583" xr:uid="{00000000-0005-0000-0000-000018050000}"/>
    <cellStyle name="normálne 9 3 3 4" xfId="723" xr:uid="{00000000-0005-0000-0000-000019050000}"/>
    <cellStyle name="normálne 9 3 3 5" xfId="889" xr:uid="{00000000-0005-0000-0000-00001A050000}"/>
    <cellStyle name="normálne 9 3 3 6" xfId="1034" xr:uid="{00000000-0005-0000-0000-00001B050000}"/>
    <cellStyle name="normálne 9 3 4" xfId="368" xr:uid="{00000000-0005-0000-0000-00001C050000}"/>
    <cellStyle name="normálne 9 3 5" xfId="510" xr:uid="{00000000-0005-0000-0000-00001D050000}"/>
    <cellStyle name="normálne 9 3 6" xfId="652" xr:uid="{00000000-0005-0000-0000-00001E050000}"/>
    <cellStyle name="normálne 9 3 7" xfId="815" xr:uid="{00000000-0005-0000-0000-00001F050000}"/>
    <cellStyle name="normálne 9 3 8" xfId="966" xr:uid="{00000000-0005-0000-0000-000020050000}"/>
    <cellStyle name="normálne 9 4" xfId="206" xr:uid="{00000000-0005-0000-0000-000021050000}"/>
    <cellStyle name="normálne 9 4 2" xfId="280" xr:uid="{00000000-0005-0000-0000-000022050000}"/>
    <cellStyle name="normálne 9 4 2 2" xfId="459" xr:uid="{00000000-0005-0000-0000-000023050000}"/>
    <cellStyle name="normálne 9 4 2 3" xfId="596" xr:uid="{00000000-0005-0000-0000-000024050000}"/>
    <cellStyle name="normálne 9 4 2 4" xfId="736" xr:uid="{00000000-0005-0000-0000-000025050000}"/>
    <cellStyle name="normálne 9 4 2 5" xfId="902" xr:uid="{00000000-0005-0000-0000-000026050000}"/>
    <cellStyle name="normálne 9 4 2 6" xfId="983" xr:uid="{00000000-0005-0000-0000-000027050000}"/>
    <cellStyle name="normálne 9 4 3" xfId="386" xr:uid="{00000000-0005-0000-0000-000028050000}"/>
    <cellStyle name="normálne 9 4 4" xfId="524" xr:uid="{00000000-0005-0000-0000-000029050000}"/>
    <cellStyle name="normálne 9 4 5" xfId="665" xr:uid="{00000000-0005-0000-0000-00002A050000}"/>
    <cellStyle name="normálne 9 4 6" xfId="830" xr:uid="{00000000-0005-0000-0000-00002B050000}"/>
    <cellStyle name="normálne 9 4 7" xfId="1077" xr:uid="{00000000-0005-0000-0000-00002C050000}"/>
    <cellStyle name="normálne 9 5" xfId="245" xr:uid="{00000000-0005-0000-0000-00002D050000}"/>
    <cellStyle name="normálne 9 5 2" xfId="424" xr:uid="{00000000-0005-0000-0000-00002E050000}"/>
    <cellStyle name="normálne 9 5 3" xfId="561" xr:uid="{00000000-0005-0000-0000-00002F050000}"/>
    <cellStyle name="normálne 9 5 4" xfId="701" xr:uid="{00000000-0005-0000-0000-000030050000}"/>
    <cellStyle name="normálne 9 5 5" xfId="867" xr:uid="{00000000-0005-0000-0000-000031050000}"/>
    <cellStyle name="normálne 9 5 6" xfId="1068" xr:uid="{00000000-0005-0000-0000-000032050000}"/>
    <cellStyle name="normálne 9 6" xfId="334" xr:uid="{00000000-0005-0000-0000-000033050000}"/>
    <cellStyle name="normálne 9 7" xfId="490" xr:uid="{00000000-0005-0000-0000-000034050000}"/>
    <cellStyle name="normálne 9 8" xfId="369" xr:uid="{00000000-0005-0000-0000-000035050000}"/>
    <cellStyle name="normálne 9 9" xfId="778" xr:uid="{00000000-0005-0000-0000-000036050000}"/>
    <cellStyle name="normálne 9 9 2" xfId="1110" xr:uid="{00000000-0005-0000-0000-000037050000}"/>
    <cellStyle name="normálne 9 9 3" xfId="1202" xr:uid="{00000000-0005-0000-0000-000038050000}"/>
    <cellStyle name="normálne 9_Tabulky IFP_casove rady-request_20111102_" xfId="72" xr:uid="{00000000-0005-0000-0000-000039050000}"/>
    <cellStyle name="Normálne 93" xfId="121" xr:uid="{00000000-0005-0000-0000-00003A050000}"/>
    <cellStyle name="normální_CENY.XLS" xfId="129" xr:uid="{00000000-0005-0000-0000-00003B050000}"/>
    <cellStyle name="Note" xfId="1344" xr:uid="{00000000-0005-0000-0000-00003C050000}"/>
    <cellStyle name="Output" xfId="1371" xr:uid="{00000000-0005-0000-0000-00003D050000}"/>
    <cellStyle name="Percentá" xfId="12" builtinId="5"/>
    <cellStyle name="percentá 10" xfId="1323" xr:uid="{00000000-0005-0000-0000-00003F050000}"/>
    <cellStyle name="percentá 11" xfId="1324" xr:uid="{00000000-0005-0000-0000-000040050000}"/>
    <cellStyle name="percentá 12" xfId="1325" xr:uid="{00000000-0005-0000-0000-000041050000}"/>
    <cellStyle name="percentá 13" xfId="1332" xr:uid="{00000000-0005-0000-0000-000042050000}"/>
    <cellStyle name="percentá 13 2" xfId="1476" xr:uid="{00000000-0005-0000-0000-000043050000}"/>
    <cellStyle name="percentá 14" xfId="1326" xr:uid="{00000000-0005-0000-0000-000044050000}"/>
    <cellStyle name="percentá 15" xfId="1327" xr:uid="{00000000-0005-0000-0000-000045050000}"/>
    <cellStyle name="Percentá 16" xfId="130" xr:uid="{00000000-0005-0000-0000-000046050000}"/>
    <cellStyle name="percentá 17" xfId="1328" xr:uid="{00000000-0005-0000-0000-000047050000}"/>
    <cellStyle name="Percentá 18" xfId="1334" xr:uid="{00000000-0005-0000-0000-000048050000}"/>
    <cellStyle name="Percentá 19" xfId="1335" xr:uid="{00000000-0005-0000-0000-000049050000}"/>
    <cellStyle name="Percentá 2" xfId="15" xr:uid="{00000000-0005-0000-0000-00004A050000}"/>
    <cellStyle name="percentá 2 10" xfId="7" xr:uid="{00000000-0005-0000-0000-00004B050000}"/>
    <cellStyle name="percentá 2 11" xfId="1147" xr:uid="{00000000-0005-0000-0000-00004C050000}"/>
    <cellStyle name="percentá 2 12" xfId="1178" xr:uid="{00000000-0005-0000-0000-00004D050000}"/>
    <cellStyle name="percentá 2 13" xfId="1185" xr:uid="{00000000-0005-0000-0000-00004E050000}"/>
    <cellStyle name="percentá 2 14" xfId="824" xr:uid="{00000000-0005-0000-0000-00004F050000}"/>
    <cellStyle name="percentá 2 15" xfId="1214" xr:uid="{00000000-0005-0000-0000-000050050000}"/>
    <cellStyle name="percentá 2 16" xfId="1220" xr:uid="{00000000-0005-0000-0000-000051050000}"/>
    <cellStyle name="percentá 2 17" xfId="1227" xr:uid="{00000000-0005-0000-0000-000052050000}"/>
    <cellStyle name="percentá 2 18" xfId="1234" xr:uid="{00000000-0005-0000-0000-000053050000}"/>
    <cellStyle name="percentá 2 19" xfId="1241" xr:uid="{00000000-0005-0000-0000-000054050000}"/>
    <cellStyle name="Percentá 2 2" xfId="21" xr:uid="{00000000-0005-0000-0000-000055050000}"/>
    <cellStyle name="percentá 2 2 2" xfId="192" xr:uid="{00000000-0005-0000-0000-000056050000}"/>
    <cellStyle name="percentá 2 2 3" xfId="154" xr:uid="{00000000-0005-0000-0000-000057050000}"/>
    <cellStyle name="percentá 2 20" xfId="1248" xr:uid="{00000000-0005-0000-0000-000058050000}"/>
    <cellStyle name="percentá 2 21" xfId="1254" xr:uid="{00000000-0005-0000-0000-000059050000}"/>
    <cellStyle name="percentá 2 22" xfId="1260" xr:uid="{00000000-0005-0000-0000-00005A050000}"/>
    <cellStyle name="percentá 2 23" xfId="1266" xr:uid="{00000000-0005-0000-0000-00005B050000}"/>
    <cellStyle name="percentá 2 24" xfId="1272" xr:uid="{00000000-0005-0000-0000-00005C050000}"/>
    <cellStyle name="Percentá 2 25" xfId="1511" xr:uid="{5A14EA98-E595-4EDB-813C-A604C53709D4}"/>
    <cellStyle name="Percentá 2 26" xfId="1517" xr:uid="{AFD2C70A-8B2B-4461-9064-83A1A3187625}"/>
    <cellStyle name="Percentá 2 27" xfId="1518" xr:uid="{1DBCE9C8-7C81-4056-B031-17A40D4818D8}"/>
    <cellStyle name="Percentá 2 3" xfId="25" xr:uid="{00000000-0005-0000-0000-00005D050000}"/>
    <cellStyle name="percentá 2 3 2" xfId="336" xr:uid="{00000000-0005-0000-0000-00005E050000}"/>
    <cellStyle name="percentá 2 3 2 2" xfId="943" xr:uid="{00000000-0005-0000-0000-00005F050000}"/>
    <cellStyle name="percentá 2 3 2 2 2" xfId="1443" xr:uid="{00000000-0005-0000-0000-000060050000}"/>
    <cellStyle name="percentá 2 3 2 3" xfId="954" xr:uid="{00000000-0005-0000-0000-000061050000}"/>
    <cellStyle name="percentá 2 3 2 3 2" xfId="1445" xr:uid="{00000000-0005-0000-0000-000062050000}"/>
    <cellStyle name="percentá 2 3 2 4" xfId="1421" xr:uid="{00000000-0005-0000-0000-000063050000}"/>
    <cellStyle name="percentá 2 3 3" xfId="379" xr:uid="{00000000-0005-0000-0000-000064050000}"/>
    <cellStyle name="percentá 2 3 3 2" xfId="963" xr:uid="{00000000-0005-0000-0000-000065050000}"/>
    <cellStyle name="percentá 2 3 3 2 2" xfId="1449" xr:uid="{00000000-0005-0000-0000-000066050000}"/>
    <cellStyle name="percentá 2 3 3 3" xfId="1097" xr:uid="{00000000-0005-0000-0000-000067050000}"/>
    <cellStyle name="percentá 2 3 3 3 2" xfId="1463" xr:uid="{00000000-0005-0000-0000-000068050000}"/>
    <cellStyle name="percentá 2 3 3 4" xfId="1423" xr:uid="{00000000-0005-0000-0000-000069050000}"/>
    <cellStyle name="percentá 2 3 4" xfId="506" xr:uid="{00000000-0005-0000-0000-00006A050000}"/>
    <cellStyle name="percentá 2 3 4 2" xfId="1008" xr:uid="{00000000-0005-0000-0000-00006B050000}"/>
    <cellStyle name="percentá 2 3 4 2 2" xfId="1455" xr:uid="{00000000-0005-0000-0000-00006C050000}"/>
    <cellStyle name="percentá 2 3 4 3" xfId="1060" xr:uid="{00000000-0005-0000-0000-00006D050000}"/>
    <cellStyle name="percentá 2 3 4 3 2" xfId="1458" xr:uid="{00000000-0005-0000-0000-00006E050000}"/>
    <cellStyle name="percentá 2 3 4 4" xfId="1428" xr:uid="{00000000-0005-0000-0000-00006F050000}"/>
    <cellStyle name="percentá 2 3 5" xfId="793" xr:uid="{00000000-0005-0000-0000-000070050000}"/>
    <cellStyle name="percentá 2 3 5 2" xfId="1437" xr:uid="{00000000-0005-0000-0000-000071050000}"/>
    <cellStyle name="percentá 2 3 6" xfId="1083" xr:uid="{00000000-0005-0000-0000-000072050000}"/>
    <cellStyle name="percentá 2 3 6 2" xfId="1460" xr:uid="{00000000-0005-0000-0000-000073050000}"/>
    <cellStyle name="percentá 2 3 7" xfId="1415" xr:uid="{00000000-0005-0000-0000-000074050000}"/>
    <cellStyle name="percentá 2 3 8" xfId="148" xr:uid="{00000000-0005-0000-0000-000075050000}"/>
    <cellStyle name="Percentá 2 4" xfId="37" xr:uid="{00000000-0005-0000-0000-000076050000}"/>
    <cellStyle name="percentá 2 4 2" xfId="179" xr:uid="{00000000-0005-0000-0000-000077050000}"/>
    <cellStyle name="Percentá 2 5" xfId="49" xr:uid="{00000000-0005-0000-0000-000078050000}"/>
    <cellStyle name="percentá 2 5 2" xfId="1106" xr:uid="{00000000-0005-0000-0000-000079050000}"/>
    <cellStyle name="percentá 2 5 3" xfId="1198" xr:uid="{00000000-0005-0000-0000-00007A050000}"/>
    <cellStyle name="percentá 2 5 4" xfId="776" xr:uid="{00000000-0005-0000-0000-00007B050000}"/>
    <cellStyle name="Percentá 2 6" xfId="50" xr:uid="{00000000-0005-0000-0000-00007C050000}"/>
    <cellStyle name="percentá 2 6 2" xfId="1100" xr:uid="{00000000-0005-0000-0000-00007D050000}"/>
    <cellStyle name="percentá 2 7" xfId="1121" xr:uid="{00000000-0005-0000-0000-00007E050000}"/>
    <cellStyle name="percentá 2 8" xfId="1131" xr:uid="{00000000-0005-0000-0000-00007F050000}"/>
    <cellStyle name="percentá 2 9" xfId="1144" xr:uid="{00000000-0005-0000-0000-000080050000}"/>
    <cellStyle name="Percentá 20" xfId="1337" xr:uid="{00000000-0005-0000-0000-000081050000}"/>
    <cellStyle name="Percentá 21" xfId="1404" xr:uid="{00000000-0005-0000-0000-000082050000}"/>
    <cellStyle name="Percentá 22" xfId="1395" xr:uid="{00000000-0005-0000-0000-000083050000}"/>
    <cellStyle name="Percentá 23" xfId="1353" xr:uid="{00000000-0005-0000-0000-000084050000}"/>
    <cellStyle name="Percentá 24" xfId="1388" xr:uid="{00000000-0005-0000-0000-000085050000}"/>
    <cellStyle name="Percentá 25" xfId="1398" xr:uid="{00000000-0005-0000-0000-000086050000}"/>
    <cellStyle name="Percentá 26" xfId="1399" xr:uid="{00000000-0005-0000-0000-000087050000}"/>
    <cellStyle name="Percentá 27" xfId="1387" xr:uid="{00000000-0005-0000-0000-000088050000}"/>
    <cellStyle name="Percentá 28" xfId="1474" xr:uid="{00000000-0005-0000-0000-000089050000}"/>
    <cellStyle name="Percentá 29" xfId="1400" xr:uid="{00000000-0005-0000-0000-00008A050000}"/>
    <cellStyle name="Percentá 3" xfId="24" xr:uid="{00000000-0005-0000-0000-00008B050000}"/>
    <cellStyle name="percentá 3 10" xfId="1138" xr:uid="{00000000-0005-0000-0000-00008C050000}"/>
    <cellStyle name="percentá 3 11" xfId="1190" xr:uid="{00000000-0005-0000-0000-00008D050000}"/>
    <cellStyle name="percentá 3 12" xfId="151" xr:uid="{00000000-0005-0000-0000-00008E050000}"/>
    <cellStyle name="Percentá 3 2" xfId="27" xr:uid="{00000000-0005-0000-0000-00008F050000}"/>
    <cellStyle name="percentá 3 2 2" xfId="189" xr:uid="{00000000-0005-0000-0000-000090050000}"/>
    <cellStyle name="percentá 3 3" xfId="1114" xr:uid="{00000000-0005-0000-0000-000091050000}"/>
    <cellStyle name="percentá 3 4" xfId="1160" xr:uid="{00000000-0005-0000-0000-000092050000}"/>
    <cellStyle name="percentá 3 5" xfId="1148" xr:uid="{00000000-0005-0000-0000-000093050000}"/>
    <cellStyle name="percentá 3 6" xfId="1145" xr:uid="{00000000-0005-0000-0000-000094050000}"/>
    <cellStyle name="percentá 3 7" xfId="1133" xr:uid="{00000000-0005-0000-0000-000095050000}"/>
    <cellStyle name="percentá 3 8" xfId="1165" xr:uid="{00000000-0005-0000-0000-000096050000}"/>
    <cellStyle name="percentá 3 9" xfId="1156" xr:uid="{00000000-0005-0000-0000-000097050000}"/>
    <cellStyle name="Percentá 30" xfId="1481" xr:uid="{00000000-0005-0000-0000-000098050000}"/>
    <cellStyle name="Percentá 31" xfId="1484" xr:uid="{00000000-0005-0000-0000-000099050000}"/>
    <cellStyle name="Percentá 32" xfId="1482" xr:uid="{00000000-0005-0000-0000-00009A050000}"/>
    <cellStyle name="Percentá 33" xfId="1486" xr:uid="{00000000-0005-0000-0000-00009B050000}"/>
    <cellStyle name="Percentá 34" xfId="1498" xr:uid="{00000000-0005-0000-0000-00009C050000}"/>
    <cellStyle name="Percentá 35" xfId="1502" xr:uid="{4E78E5D7-623B-45AF-B0A9-7ED219350B08}"/>
    <cellStyle name="Percentá 36" xfId="1508" xr:uid="{54F47F80-C9D1-4FED-861A-105D4EBB85C2}"/>
    <cellStyle name="Percentá 37" xfId="1510" xr:uid="{22B8E11A-C7CB-47A8-BBBD-11B16E28BBCB}"/>
    <cellStyle name="Percentá 38" xfId="1514" xr:uid="{9A73ADE2-7712-4C40-A574-307861DE7AC3}"/>
    <cellStyle name="Percentá 4" xfId="58" xr:uid="{00000000-0005-0000-0000-00009D050000}"/>
    <cellStyle name="percentá 4 2" xfId="159" xr:uid="{00000000-0005-0000-0000-00009E050000}"/>
    <cellStyle name="Percentá 5" xfId="67" xr:uid="{00000000-0005-0000-0000-00009F050000}"/>
    <cellStyle name="percentá 5 2" xfId="173" xr:uid="{00000000-0005-0000-0000-0000A0050000}"/>
    <cellStyle name="Percentá 6" xfId="120" xr:uid="{00000000-0005-0000-0000-0000A1050000}"/>
    <cellStyle name="percentá 6 2" xfId="200" xr:uid="{00000000-0005-0000-0000-0000A2050000}"/>
    <cellStyle name="Percentá 7" xfId="125" xr:uid="{00000000-0005-0000-0000-0000A3050000}"/>
    <cellStyle name="percentá 7 2" xfId="239" xr:uid="{00000000-0005-0000-0000-0000A4050000}"/>
    <cellStyle name="percentá 8" xfId="313" xr:uid="{00000000-0005-0000-0000-0000A5050000}"/>
    <cellStyle name="percentá 9" xfId="315" xr:uid="{00000000-0005-0000-0000-0000A6050000}"/>
    <cellStyle name="percentá 9 2" xfId="493" xr:uid="{00000000-0005-0000-0000-0000A7050000}"/>
    <cellStyle name="percentá 9 2 2" xfId="1426" xr:uid="{00000000-0005-0000-0000-0000A8050000}"/>
    <cellStyle name="percentá 9 3" xfId="630" xr:uid="{00000000-0005-0000-0000-0000A9050000}"/>
    <cellStyle name="percentá 9 3 2" xfId="1431" xr:uid="{00000000-0005-0000-0000-0000AA050000}"/>
    <cellStyle name="percentá 9 4" xfId="769" xr:uid="{00000000-0005-0000-0000-0000AB050000}"/>
    <cellStyle name="percentá 9 4 2" xfId="1433" xr:uid="{00000000-0005-0000-0000-0000AC050000}"/>
    <cellStyle name="percentá 9 5" xfId="936" xr:uid="{00000000-0005-0000-0000-0000AD050000}"/>
    <cellStyle name="percentá 9 5 2" xfId="1440" xr:uid="{00000000-0005-0000-0000-0000AE050000}"/>
    <cellStyle name="percentá 9 6" xfId="986" xr:uid="{00000000-0005-0000-0000-0000AF050000}"/>
    <cellStyle name="percentá 9 6 2" xfId="1451" xr:uid="{00000000-0005-0000-0000-0000B0050000}"/>
    <cellStyle name="percentá 9 7" xfId="1417" xr:uid="{00000000-0005-0000-0000-0000B1050000}"/>
    <cellStyle name="Použité hypertextové prepojenie 2" xfId="47" xr:uid="{00000000-0005-0000-0000-0000B2050000}"/>
    <cellStyle name="Poznámka 2" xfId="116" xr:uid="{00000000-0005-0000-0000-0000B3050000}"/>
    <cellStyle name="Poznámka 2 2" xfId="1320" xr:uid="{00000000-0005-0000-0000-0000B4050000}"/>
    <cellStyle name="Poznámka 3" xfId="1316" xr:uid="{00000000-0005-0000-0000-0000B5050000}"/>
    <cellStyle name="Poznámka 4" xfId="1318" xr:uid="{00000000-0005-0000-0000-0000B6050000}"/>
    <cellStyle name="Poznámka 5" xfId="1317" xr:uid="{00000000-0005-0000-0000-0000B7050000}"/>
    <cellStyle name="Poznámka 6" xfId="1319" xr:uid="{00000000-0005-0000-0000-0000B8050000}"/>
    <cellStyle name="Poznámka 7" xfId="1315" xr:uid="{00000000-0005-0000-0000-0000B9050000}"/>
    <cellStyle name="Prepojená bunka" xfId="86" builtinId="24" customBuiltin="1"/>
    <cellStyle name="Prepojená bunka 2" xfId="1286" xr:uid="{00000000-0005-0000-0000-0000BB050000}"/>
    <cellStyle name="SAPBEXaggData" xfId="135" xr:uid="{00000000-0005-0000-0000-0000BC050000}"/>
    <cellStyle name="Spolu" xfId="90" builtinId="25" customBuiltin="1"/>
    <cellStyle name="Spolu 2" xfId="1290" xr:uid="{00000000-0005-0000-0000-0000BE050000}"/>
    <cellStyle name="Text upozornenia" xfId="88" builtinId="11" customBuiltin="1"/>
    <cellStyle name="Text upozornenia 2" xfId="1288" xr:uid="{00000000-0005-0000-0000-0000C0050000}"/>
    <cellStyle name="Title" xfId="1390" xr:uid="{00000000-0005-0000-0000-0000C1050000}"/>
    <cellStyle name="Titul 2" xfId="1275" xr:uid="{00000000-0005-0000-0000-0000C3050000}"/>
    <cellStyle name="Total" xfId="1346" xr:uid="{00000000-0005-0000-0000-0000C4050000}"/>
    <cellStyle name="Vstup" xfId="83" builtinId="20" customBuiltin="1"/>
    <cellStyle name="Vstup 2" xfId="1283" xr:uid="{00000000-0005-0000-0000-0000C6050000}"/>
    <cellStyle name="Výpočet" xfId="85" builtinId="22" customBuiltin="1"/>
    <cellStyle name="Výpočet 2" xfId="1285" xr:uid="{00000000-0005-0000-0000-0000C8050000}"/>
    <cellStyle name="Výstup" xfId="84" builtinId="21" customBuiltin="1"/>
    <cellStyle name="Výstup 2" xfId="1284" xr:uid="{00000000-0005-0000-0000-0000CA050000}"/>
    <cellStyle name="Vysvetľujúci text" xfId="89" builtinId="53" customBuiltin="1"/>
    <cellStyle name="Vysvetľujúci text 2" xfId="1289" xr:uid="{00000000-0005-0000-0000-0000CC050000}"/>
    <cellStyle name="Warning Text" xfId="1477" xr:uid="{00000000-0005-0000-0000-0000CD050000}"/>
    <cellStyle name="Zlá" xfId="81" builtinId="27" customBuiltin="1"/>
    <cellStyle name="Zlá 2" xfId="39" xr:uid="{00000000-0005-0000-0000-0000CF050000}"/>
    <cellStyle name="Zlá 2 2" xfId="1281" xr:uid="{00000000-0005-0000-0000-0000D0050000}"/>
    <cellStyle name="Zvýraznenie1" xfId="91" builtinId="29" customBuiltin="1"/>
    <cellStyle name="Zvýraznenie1 2" xfId="1291" xr:uid="{00000000-0005-0000-0000-0000D2050000}"/>
    <cellStyle name="Zvýraznenie2" xfId="95" builtinId="33" customBuiltin="1"/>
    <cellStyle name="Zvýraznenie2 2" xfId="1295" xr:uid="{00000000-0005-0000-0000-0000D4050000}"/>
    <cellStyle name="Zvýraznenie3" xfId="99" builtinId="37" customBuiltin="1"/>
    <cellStyle name="Zvýraznenie3 2" xfId="1299" xr:uid="{00000000-0005-0000-0000-0000D6050000}"/>
    <cellStyle name="Zvýraznenie4" xfId="103" builtinId="41" customBuiltin="1"/>
    <cellStyle name="Zvýraznenie4 2" xfId="1303" xr:uid="{00000000-0005-0000-0000-0000D8050000}"/>
    <cellStyle name="Zvýraznenie5" xfId="107" builtinId="45" customBuiltin="1"/>
    <cellStyle name="Zvýraznenie5 2" xfId="1307" xr:uid="{00000000-0005-0000-0000-0000DA050000}"/>
    <cellStyle name="Zvýraznenie6" xfId="111" builtinId="49" customBuiltin="1"/>
    <cellStyle name="Zvýraznenie6 2" xfId="1311" xr:uid="{00000000-0005-0000-0000-0000DC050000}"/>
  </cellStyles>
  <dxfs count="0"/>
  <tableStyles count="0" defaultTableStyle="TableStyleMedium2" defaultPivotStyle="PivotStyleMedium9"/>
  <colors>
    <mruColors>
      <color rgb="FF2EAAE1"/>
      <color rgb="FFC3C2C2"/>
      <color rgb="FFE1E1E1"/>
      <color rgb="FF82CCED"/>
      <color rgb="FFDDEDFA"/>
      <color rgb="FFA5A4A4"/>
      <color rgb="FF2C9ADC"/>
      <color rgb="FFFF7575"/>
      <color rgb="FF676868"/>
      <color rgb="FF6867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9.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7.xml"/><Relationship Id="rId1" Type="http://schemas.microsoft.com/office/2011/relationships/chartStyle" Target="style17.xml"/><Relationship Id="rId4" Type="http://schemas.openxmlformats.org/officeDocument/2006/relationships/chartUserShapes" Target="../drawings/drawing1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8.xml"/><Relationship Id="rId1" Type="http://schemas.microsoft.com/office/2011/relationships/chartStyle" Target="style18.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9.xml"/><Relationship Id="rId1" Type="http://schemas.microsoft.com/office/2011/relationships/chartStyle" Target="style19.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20.xml"/><Relationship Id="rId1" Type="http://schemas.microsoft.com/office/2011/relationships/chartStyle" Target="style20.xml"/><Relationship Id="rId4" Type="http://schemas.openxmlformats.org/officeDocument/2006/relationships/chartUserShapes" Target="../drawings/drawing16.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29.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23.xml"/><Relationship Id="rId1" Type="http://schemas.microsoft.com/office/2011/relationships/chartStyle" Target="style23.xml"/><Relationship Id="rId4" Type="http://schemas.openxmlformats.org/officeDocument/2006/relationships/chartUserShapes" Target="../drawings/drawing20.xml"/></Relationships>
</file>

<file path=xl/charts/_rels/chart3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26.xml"/><Relationship Id="rId1" Type="http://schemas.microsoft.com/office/2011/relationships/chartStyle" Target="style26.xml"/><Relationship Id="rId4" Type="http://schemas.openxmlformats.org/officeDocument/2006/relationships/chartUserShapes" Target="../drawings/drawing22.xml"/></Relationships>
</file>

<file path=xl/charts/_rels/chart35.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6.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7.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8.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9.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42.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43.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4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4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0.28873294983204817"/>
          <c:w val="0.88681971843441276"/>
          <c:h val="0.56976232893168144"/>
        </c:manualLayout>
      </c:layout>
      <c:barChart>
        <c:barDir val="col"/>
        <c:grouping val="clustered"/>
        <c:varyColors val="0"/>
        <c:ser>
          <c:idx val="0"/>
          <c:order val="2"/>
          <c:tx>
            <c:strRef>
              <c:f>Zhrnutie!$A$22</c:f>
              <c:strCache>
                <c:ptCount val="1"/>
                <c:pt idx="0">
                  <c:v>Ciele rozpočtu verejnej správy</c:v>
                </c:pt>
              </c:strCache>
            </c:strRef>
          </c:tx>
          <c:spPr>
            <a:solidFill>
              <a:srgbClr val="2EAAE1"/>
            </a:solidFill>
            <a:ln>
              <a:noFill/>
            </a:ln>
            <a:effectLst/>
          </c:spPr>
          <c:invertIfNegative val="0"/>
          <c:dLbls>
            <c:spPr>
              <a:solidFill>
                <a:sysClr val="window" lastClr="FFFFFF"/>
              </a:solidFill>
              <a:ln>
                <a:solidFill>
                  <a:srgbClr val="2EAAE1"/>
                </a:solidFill>
              </a:ln>
              <a:effectLst/>
            </c:spPr>
            <c:txPr>
              <a:bodyPr rot="0" spcFirstLastPara="1" vertOverflow="ellipsis" vert="horz" wrap="square" anchor="ctr" anchorCtr="1"/>
              <a:lstStyle/>
              <a:p>
                <a:pPr>
                  <a:defRPr sz="900" b="1" i="0" u="none" strike="noStrike" kern="1200" baseline="0">
                    <a:solidFill>
                      <a:schemeClr val="accent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Zhrnutie!$B$21:$F$21</c:f>
              <c:numCache>
                <c:formatCode>General</c:formatCode>
                <c:ptCount val="5"/>
                <c:pt idx="0">
                  <c:v>2024</c:v>
                </c:pt>
                <c:pt idx="1">
                  <c:v>2025</c:v>
                </c:pt>
                <c:pt idx="2">
                  <c:v>2026</c:v>
                </c:pt>
                <c:pt idx="3">
                  <c:v>2027</c:v>
                </c:pt>
                <c:pt idx="4">
                  <c:v>2028</c:v>
                </c:pt>
              </c:numCache>
            </c:numRef>
          </c:cat>
          <c:val>
            <c:numRef>
              <c:f>Zhrnutie!$B$22:$F$22</c:f>
              <c:numCache>
                <c:formatCode>0.0</c:formatCode>
                <c:ptCount val="5"/>
                <c:pt idx="0">
                  <c:v>5.2729181035665578</c:v>
                </c:pt>
                <c:pt idx="1">
                  <c:v>5.0060042298419551</c:v>
                </c:pt>
                <c:pt idx="2">
                  <c:v>4.0999999192335972</c:v>
                </c:pt>
                <c:pt idx="3">
                  <c:v>3.5</c:v>
                </c:pt>
                <c:pt idx="4">
                  <c:v>2.8</c:v>
                </c:pt>
              </c:numCache>
            </c:numRef>
          </c:val>
          <c:extLst>
            <c:ext xmlns:c16="http://schemas.microsoft.com/office/drawing/2014/chart" uri="{C3380CC4-5D6E-409C-BE32-E72D297353CC}">
              <c16:uniqueId val="{00000002-716B-45B5-8976-5D69AC7090F1}"/>
            </c:ext>
          </c:extLst>
        </c:ser>
        <c:dLbls>
          <c:showLegendKey val="0"/>
          <c:showVal val="0"/>
          <c:showCatName val="0"/>
          <c:showSerName val="0"/>
          <c:showPercent val="0"/>
          <c:showBubbleSize val="0"/>
        </c:dLbls>
        <c:gapWidth val="50"/>
        <c:axId val="557539920"/>
        <c:axId val="561011080"/>
      </c:barChart>
      <c:lineChart>
        <c:grouping val="standard"/>
        <c:varyColors val="0"/>
        <c:ser>
          <c:idx val="1"/>
          <c:order val="0"/>
          <c:tx>
            <c:strRef>
              <c:f>Zhrnutie!$A$23</c:f>
              <c:strCache>
                <c:ptCount val="1"/>
                <c:pt idx="0">
                  <c:v>Návrh rozpočtu verejnej správy (bez ďalších opatrení)</c:v>
                </c:pt>
              </c:strCache>
            </c:strRef>
          </c:tx>
          <c:spPr>
            <a:ln w="28575" cap="rnd">
              <a:noFill/>
              <a:round/>
            </a:ln>
            <a:effectLst/>
          </c:spPr>
          <c:marker>
            <c:symbol val="diamond"/>
            <c:size val="5"/>
            <c:spPr>
              <a:solidFill>
                <a:srgbClr val="002060"/>
              </a:solidFill>
              <a:ln w="9525">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Zhrnutie!$B$21:$F$21</c:f>
              <c:numCache>
                <c:formatCode>General</c:formatCode>
                <c:ptCount val="5"/>
                <c:pt idx="0">
                  <c:v>2024</c:v>
                </c:pt>
                <c:pt idx="1">
                  <c:v>2025</c:v>
                </c:pt>
                <c:pt idx="2">
                  <c:v>2026</c:v>
                </c:pt>
                <c:pt idx="3">
                  <c:v>2027</c:v>
                </c:pt>
                <c:pt idx="4">
                  <c:v>2028</c:v>
                </c:pt>
              </c:numCache>
            </c:numRef>
          </c:cat>
          <c:val>
            <c:numRef>
              <c:f>Zhrnutie!$B$23:$F$23</c:f>
              <c:numCache>
                <c:formatCode>0.0</c:formatCode>
                <c:ptCount val="5"/>
                <c:pt idx="2">
                  <c:v>4.0999999192335972</c:v>
                </c:pt>
                <c:pt idx="3">
                  <c:v>5.0463256421388198</c:v>
                </c:pt>
                <c:pt idx="4">
                  <c:v>4.5921273793016697</c:v>
                </c:pt>
              </c:numCache>
            </c:numRef>
          </c:val>
          <c:smooth val="0"/>
          <c:extLst>
            <c:ext xmlns:c16="http://schemas.microsoft.com/office/drawing/2014/chart" uri="{C3380CC4-5D6E-409C-BE32-E72D297353CC}">
              <c16:uniqueId val="{00000000-716B-45B5-8976-5D69AC7090F1}"/>
            </c:ext>
          </c:extLst>
        </c:ser>
        <c:ser>
          <c:idx val="2"/>
          <c:order val="1"/>
          <c:tx>
            <c:strRef>
              <c:f>Zhrnutie!#REF!</c:f>
              <c:strCache>
                <c:ptCount val="1"/>
                <c:pt idx="0">
                  <c:v>#REF!</c:v>
                </c:pt>
              </c:strCache>
            </c:strRef>
          </c:tx>
          <c:spPr>
            <a:ln w="28575" cap="rnd">
              <a:solidFill>
                <a:srgbClr val="FF0000"/>
              </a:solidFill>
              <a:round/>
            </a:ln>
            <a:effectLst/>
          </c:spPr>
          <c:marker>
            <c:symbol val="none"/>
          </c:marker>
          <c:cat>
            <c:numRef>
              <c:f>Zhrnutie!$B$21:$F$21</c:f>
              <c:numCache>
                <c:formatCode>General</c:formatCode>
                <c:ptCount val="5"/>
                <c:pt idx="0">
                  <c:v>2024</c:v>
                </c:pt>
                <c:pt idx="1">
                  <c:v>2025</c:v>
                </c:pt>
                <c:pt idx="2">
                  <c:v>2026</c:v>
                </c:pt>
                <c:pt idx="3">
                  <c:v>2027</c:v>
                </c:pt>
                <c:pt idx="4">
                  <c:v>2028</c:v>
                </c:pt>
              </c:numCache>
            </c:numRef>
          </c:cat>
          <c:val>
            <c:numRef>
              <c:f>Zhrnutie!#REF!</c:f>
              <c:numCache>
                <c:formatCode>General</c:formatCode>
                <c:ptCount val="1"/>
                <c:pt idx="0">
                  <c:v>1</c:v>
                </c:pt>
              </c:numCache>
            </c:numRef>
          </c:val>
          <c:smooth val="0"/>
          <c:extLst>
            <c:ext xmlns:c16="http://schemas.microsoft.com/office/drawing/2014/chart" uri="{C3380CC4-5D6E-409C-BE32-E72D297353CC}">
              <c16:uniqueId val="{00000008-26F5-49DC-B5AC-D977A7E20429}"/>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76868">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1"/>
      </c:valAx>
      <c:spPr>
        <a:noFill/>
        <a:ln>
          <a:noFill/>
        </a:ln>
        <a:effectLst/>
      </c:spPr>
    </c:plotArea>
    <c:legend>
      <c:legendPos val="b"/>
      <c:legendEntry>
        <c:idx val="2"/>
        <c:delete val="1"/>
      </c:legendEntry>
      <c:layout>
        <c:manualLayout>
          <c:xMode val="edge"/>
          <c:yMode val="edge"/>
          <c:x val="7.5020225609905761E-2"/>
          <c:y val="5.3652442929169935E-3"/>
          <c:w val="0.73098179069932212"/>
          <c:h val="0.1983196688042860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8637576552930887E-2"/>
          <c:y val="8.4437882764654415E-2"/>
          <c:w val="0.91819511922711794"/>
          <c:h val="0.78978419364246133"/>
        </c:manualLayout>
      </c:layout>
      <c:lineChart>
        <c:grouping val="standard"/>
        <c:varyColors val="0"/>
        <c:ser>
          <c:idx val="2"/>
          <c:order val="0"/>
          <c:tx>
            <c:strRef>
              <c:f>'Graf 3'!$E$4</c:f>
              <c:strCache>
                <c:ptCount val="1"/>
                <c:pt idx="0">
                  <c:v>Private sector wage</c:v>
                </c:pt>
              </c:strCache>
            </c:strRef>
          </c:tx>
          <c:spPr>
            <a:ln w="19050">
              <a:solidFill>
                <a:srgbClr val="2C9ADC"/>
              </a:solidFill>
              <a:prstDash val="solid"/>
            </a:ln>
          </c:spPr>
          <c:marker>
            <c:symbol val="none"/>
          </c:marker>
          <c:cat>
            <c:numRef>
              <c:f>'Graf 3'!$F$3:$V$3</c:f>
              <c:numCache>
                <c:formatCode>General</c:formatCode>
                <c:ptCount val="17"/>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pt idx="14">
                  <c:v>2026</c:v>
                </c:pt>
                <c:pt idx="15">
                  <c:v>2027</c:v>
                </c:pt>
                <c:pt idx="16">
                  <c:v>2028</c:v>
                </c:pt>
              </c:numCache>
            </c:numRef>
          </c:cat>
          <c:val>
            <c:numRef>
              <c:f>'Graf 3'!$F$4:$V$4</c:f>
              <c:numCache>
                <c:formatCode>0.0</c:formatCode>
                <c:ptCount val="17"/>
                <c:pt idx="0">
                  <c:v>2.1601016518424387</c:v>
                </c:pt>
                <c:pt idx="1">
                  <c:v>2.1144278606965106</c:v>
                </c:pt>
                <c:pt idx="2">
                  <c:v>3.897685749086488</c:v>
                </c:pt>
                <c:pt idx="3">
                  <c:v>2.8135990621336537</c:v>
                </c:pt>
                <c:pt idx="4">
                  <c:v>2.6225769669327326</c:v>
                </c:pt>
                <c:pt idx="5">
                  <c:v>4.5555555555555571</c:v>
                </c:pt>
                <c:pt idx="6">
                  <c:v>6.0573857598299696</c:v>
                </c:pt>
                <c:pt idx="7">
                  <c:v>6.3126252505010028</c:v>
                </c:pt>
                <c:pt idx="8">
                  <c:v>2.1677662582469281</c:v>
                </c:pt>
                <c:pt idx="9">
                  <c:v>6.7343173431734238</c:v>
                </c:pt>
                <c:pt idx="10">
                  <c:v>8.9887640449438209</c:v>
                </c:pt>
                <c:pt idx="11">
                  <c:v>9.0404440919904729</c:v>
                </c:pt>
                <c:pt idx="12">
                  <c:v>6.0363636363636397</c:v>
                </c:pt>
                <c:pt idx="13">
                  <c:v>6.4471879286694067</c:v>
                </c:pt>
                <c:pt idx="14">
                  <c:v>5.4123711340206215</c:v>
                </c:pt>
                <c:pt idx="15">
                  <c:v>4.7677261613692012</c:v>
                </c:pt>
                <c:pt idx="16">
                  <c:v>4.2590431738623202</c:v>
                </c:pt>
              </c:numCache>
            </c:numRef>
          </c:val>
          <c:smooth val="0"/>
          <c:extLst>
            <c:ext xmlns:c16="http://schemas.microsoft.com/office/drawing/2014/chart" uri="{C3380CC4-5D6E-409C-BE32-E72D297353CC}">
              <c16:uniqueId val="{00000000-8BE8-470B-B8A0-7B846005ADDE}"/>
            </c:ext>
          </c:extLst>
        </c:ser>
        <c:ser>
          <c:idx val="3"/>
          <c:order val="1"/>
          <c:tx>
            <c:strRef>
              <c:f>'Graf 3'!$E$5</c:f>
              <c:strCache>
                <c:ptCount val="1"/>
                <c:pt idx="0">
                  <c:v>Public sector wage</c:v>
                </c:pt>
              </c:strCache>
            </c:strRef>
          </c:tx>
          <c:spPr>
            <a:ln w="19050">
              <a:solidFill>
                <a:srgbClr val="000000"/>
              </a:solidFill>
            </a:ln>
          </c:spPr>
          <c:marker>
            <c:symbol val="none"/>
          </c:marker>
          <c:cat>
            <c:numRef>
              <c:f>'Graf 3'!$F$3:$V$3</c:f>
              <c:numCache>
                <c:formatCode>General</c:formatCode>
                <c:ptCount val="17"/>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pt idx="14">
                  <c:v>2026</c:v>
                </c:pt>
                <c:pt idx="15">
                  <c:v>2027</c:v>
                </c:pt>
                <c:pt idx="16">
                  <c:v>2028</c:v>
                </c:pt>
              </c:numCache>
            </c:numRef>
          </c:cat>
          <c:val>
            <c:numRef>
              <c:f>'Graf 3'!$F$5:$V$5</c:f>
              <c:numCache>
                <c:formatCode>0.0</c:formatCode>
                <c:ptCount val="17"/>
                <c:pt idx="0">
                  <c:v>3.7131882202304789</c:v>
                </c:pt>
                <c:pt idx="1">
                  <c:v>3.4567901234567877</c:v>
                </c:pt>
                <c:pt idx="2">
                  <c:v>4.6539379474940246</c:v>
                </c:pt>
                <c:pt idx="3">
                  <c:v>3.3067274800456126</c:v>
                </c:pt>
                <c:pt idx="4">
                  <c:v>5.6291390728476776</c:v>
                </c:pt>
                <c:pt idx="5">
                  <c:v>5.0156739811912265</c:v>
                </c:pt>
                <c:pt idx="6">
                  <c:v>6.6666666666666652</c:v>
                </c:pt>
                <c:pt idx="7">
                  <c:v>13.432835820895516</c:v>
                </c:pt>
                <c:pt idx="8">
                  <c:v>8.5526315789473664</c:v>
                </c:pt>
                <c:pt idx="9">
                  <c:v>6.7424242424242387</c:v>
                </c:pt>
                <c:pt idx="10">
                  <c:v>3.9034776437189445</c:v>
                </c:pt>
                <c:pt idx="11">
                  <c:v>11.270491803278681</c:v>
                </c:pt>
                <c:pt idx="12">
                  <c:v>7.980356046654391</c:v>
                </c:pt>
                <c:pt idx="13">
                  <c:v>6.8220579874928911</c:v>
                </c:pt>
                <c:pt idx="14">
                  <c:v>3.9382650345928694</c:v>
                </c:pt>
                <c:pt idx="15">
                  <c:v>3.7890424987199189</c:v>
                </c:pt>
                <c:pt idx="16">
                  <c:v>3.6507153428712469</c:v>
                </c:pt>
              </c:numCache>
            </c:numRef>
          </c:val>
          <c:smooth val="0"/>
          <c:extLst>
            <c:ext xmlns:c16="http://schemas.microsoft.com/office/drawing/2014/chart" uri="{C3380CC4-5D6E-409C-BE32-E72D297353CC}">
              <c16:uniqueId val="{00000001-8BE8-470B-B8A0-7B846005ADDE}"/>
            </c:ext>
          </c:extLst>
        </c:ser>
        <c:dLbls>
          <c:showLegendKey val="0"/>
          <c:showVal val="0"/>
          <c:showCatName val="0"/>
          <c:showSerName val="0"/>
          <c:showPercent val="0"/>
          <c:showBubbleSize val="0"/>
        </c:dLbls>
        <c:smooth val="0"/>
        <c:axId val="674655744"/>
        <c:axId val="674656136"/>
      </c:lineChart>
      <c:catAx>
        <c:axId val="674655744"/>
        <c:scaling>
          <c:orientation val="minMax"/>
        </c:scaling>
        <c:delete val="0"/>
        <c:axPos val="b"/>
        <c:numFmt formatCode="General" sourceLinked="0"/>
        <c:majorTickMark val="none"/>
        <c:minorTickMark val="none"/>
        <c:tickLblPos val="low"/>
        <c:spPr>
          <a:ln w="12700">
            <a:solidFill>
              <a:srgbClr val="686767"/>
            </a:solidFill>
          </a:ln>
        </c:spPr>
        <c:txPr>
          <a:bodyPr rot="0" vert="horz"/>
          <a:lstStyle/>
          <a:p>
            <a:pPr>
              <a:defRPr/>
            </a:pPr>
            <a:endParaRPr lang="sk-SK"/>
          </a:p>
        </c:txPr>
        <c:crossAx val="674656136"/>
        <c:crosses val="autoZero"/>
        <c:auto val="1"/>
        <c:lblAlgn val="ctr"/>
        <c:lblOffset val="100"/>
        <c:tickLblSkip val="2"/>
        <c:noMultiLvlLbl val="0"/>
      </c:catAx>
      <c:valAx>
        <c:axId val="674656136"/>
        <c:scaling>
          <c:orientation val="minMax"/>
        </c:scaling>
        <c:delete val="0"/>
        <c:axPos val="l"/>
        <c:majorGridlines>
          <c:spPr>
            <a:ln w="3175">
              <a:solidFill>
                <a:srgbClr val="686767">
                  <a:alpha val="25000"/>
                </a:srgbClr>
              </a:solidFill>
              <a:prstDash val="sysDot"/>
            </a:ln>
          </c:spPr>
        </c:majorGridlines>
        <c:numFmt formatCode="#,##0.0" sourceLinked="0"/>
        <c:majorTickMark val="out"/>
        <c:minorTickMark val="none"/>
        <c:tickLblPos val="nextTo"/>
        <c:spPr>
          <a:ln>
            <a:noFill/>
          </a:ln>
        </c:spPr>
        <c:txPr>
          <a:bodyPr rot="0" vert="horz"/>
          <a:lstStyle/>
          <a:p>
            <a:pPr>
              <a:defRPr/>
            </a:pPr>
            <a:endParaRPr lang="sk-SK"/>
          </a:p>
        </c:txPr>
        <c:crossAx val="674655744"/>
        <c:crosses val="autoZero"/>
        <c:crossBetween val="between"/>
      </c:valAx>
      <c:spPr>
        <a:noFill/>
      </c:spPr>
    </c:plotArea>
    <c:legend>
      <c:legendPos val="l"/>
      <c:layout>
        <c:manualLayout>
          <c:xMode val="edge"/>
          <c:yMode val="edge"/>
          <c:x val="0.11710526315789473"/>
          <c:y val="0.10554983096248767"/>
          <c:w val="0.82630927384077002"/>
          <c:h val="8.9776902887139118E-2"/>
        </c:manualLayout>
      </c:layout>
      <c:overlay val="1"/>
    </c:legend>
    <c:plotVisOnly val="1"/>
    <c:dispBlanksAs val="gap"/>
    <c:showDLblsOverMax val="0"/>
  </c:chart>
  <c:spPr>
    <a:noFill/>
    <a:ln>
      <a:noFill/>
    </a:ln>
  </c:spPr>
  <c:txPr>
    <a:bodyPr/>
    <a:lstStyle/>
    <a:p>
      <a:pPr>
        <a:defRPr sz="1000" b="0" i="0" u="none" strike="noStrike" baseline="0">
          <a:solidFill>
            <a:schemeClr val="tx1"/>
          </a:solidFill>
          <a:latin typeface="Arial Narrow" panose="020B0606020202030204" pitchFamily="34" charset="0"/>
          <a:ea typeface="Calibri"/>
          <a:cs typeface="Calibri"/>
        </a:defRPr>
      </a:pPr>
      <a:endParaRPr lang="sk-SK"/>
    </a:p>
  </c:txPr>
  <c:printSettings>
    <c:headerFooter/>
    <c:pageMargins b="0.75000000000001465" l="0.70000000000000062" r="0.70000000000000062" t="0.75000000000001465" header="0.30000000000000032" footer="0.30000000000000032"/>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917121314891892E-2"/>
          <c:y val="5.0925925925925923E-2"/>
          <c:w val="0.92708287868510864"/>
          <c:h val="0.89814814814814814"/>
        </c:manualLayout>
      </c:layout>
      <c:barChart>
        <c:barDir val="col"/>
        <c:grouping val="stacked"/>
        <c:varyColors val="0"/>
        <c:ser>
          <c:idx val="1"/>
          <c:order val="1"/>
          <c:tx>
            <c:strRef>
              <c:f>'Graf 4'!$C$5</c:f>
              <c:strCache>
                <c:ptCount val="1"/>
                <c:pt idx="0">
                  <c:v>Čistá inflácia</c:v>
                </c:pt>
              </c:strCache>
            </c:strRef>
          </c:tx>
          <c:spPr>
            <a:solidFill>
              <a:srgbClr val="2C9ADC"/>
            </a:solidFill>
            <a:ln>
              <a:noFill/>
            </a:ln>
          </c:spPr>
          <c:invertIfNegative val="0"/>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4'!$E$5:$L$5</c:f>
              <c:numCache>
                <c:formatCode>0.0</c:formatCode>
                <c:ptCount val="8"/>
                <c:pt idx="0">
                  <c:v>2.7338179799988205</c:v>
                </c:pt>
                <c:pt idx="1">
                  <c:v>6.9928735540997247</c:v>
                </c:pt>
                <c:pt idx="2">
                  <c:v>6.1695019163038927</c:v>
                </c:pt>
                <c:pt idx="3">
                  <c:v>1.7503321466147375</c:v>
                </c:pt>
                <c:pt idx="4">
                  <c:v>1.6973406099963126</c:v>
                </c:pt>
                <c:pt idx="5">
                  <c:v>1.6513207123175828</c:v>
                </c:pt>
                <c:pt idx="6">
                  <c:v>1.5242550027622692</c:v>
                </c:pt>
                <c:pt idx="7">
                  <c:v>1.4215385805644645</c:v>
                </c:pt>
              </c:numCache>
            </c:numRef>
          </c:val>
          <c:extLst>
            <c:ext xmlns:c16="http://schemas.microsoft.com/office/drawing/2014/chart" uri="{C3380CC4-5D6E-409C-BE32-E72D297353CC}">
              <c16:uniqueId val="{00000000-E010-4040-BFE1-3565FC46FF9B}"/>
            </c:ext>
          </c:extLst>
        </c:ser>
        <c:ser>
          <c:idx val="2"/>
          <c:order val="2"/>
          <c:tx>
            <c:strRef>
              <c:f>'Graf 4'!$C$6</c:f>
              <c:strCache>
                <c:ptCount val="1"/>
                <c:pt idx="0">
                  <c:v>Ceny potravín</c:v>
                </c:pt>
              </c:strCache>
            </c:strRef>
          </c:tx>
          <c:spPr>
            <a:solidFill>
              <a:srgbClr val="7F7F7F"/>
            </a:solidFill>
          </c:spPr>
          <c:invertIfNegative val="0"/>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4'!$E$6:$L$6</c:f>
              <c:numCache>
                <c:formatCode>0.0</c:formatCode>
                <c:ptCount val="8"/>
                <c:pt idx="0">
                  <c:v>0.35437496032539501</c:v>
                </c:pt>
                <c:pt idx="1">
                  <c:v>3.6248616420760778</c:v>
                </c:pt>
                <c:pt idx="2">
                  <c:v>3.3012852628051901</c:v>
                </c:pt>
                <c:pt idx="3">
                  <c:v>0.4706638216000687</c:v>
                </c:pt>
                <c:pt idx="4">
                  <c:v>0.60359723729351011</c:v>
                </c:pt>
                <c:pt idx="5">
                  <c:v>0.73131771013956881</c:v>
                </c:pt>
                <c:pt idx="6">
                  <c:v>0.71220545223179443</c:v>
                </c:pt>
                <c:pt idx="7">
                  <c:v>0.65791239705276683</c:v>
                </c:pt>
              </c:numCache>
            </c:numRef>
          </c:val>
          <c:extLst>
            <c:ext xmlns:c16="http://schemas.microsoft.com/office/drawing/2014/chart" uri="{C3380CC4-5D6E-409C-BE32-E72D297353CC}">
              <c16:uniqueId val="{00000001-E010-4040-BFE1-3565FC46FF9B}"/>
            </c:ext>
          </c:extLst>
        </c:ser>
        <c:ser>
          <c:idx val="3"/>
          <c:order val="3"/>
          <c:tx>
            <c:strRef>
              <c:f>'Graf 4'!$C$7</c:f>
              <c:strCache>
                <c:ptCount val="1"/>
                <c:pt idx="0">
                  <c:v>Regulované ceny</c:v>
                </c:pt>
              </c:strCache>
            </c:strRef>
          </c:tx>
          <c:spPr>
            <a:solidFill>
              <a:srgbClr val="C6D9F1"/>
            </a:solidFill>
          </c:spPr>
          <c:invertIfNegative val="0"/>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4'!$E$7:$L$7</c:f>
              <c:numCache>
                <c:formatCode>0.0</c:formatCode>
                <c:ptCount val="8"/>
                <c:pt idx="0">
                  <c:v>-0.11236313388705976</c:v>
                </c:pt>
                <c:pt idx="1">
                  <c:v>2.1186264998737663</c:v>
                </c:pt>
                <c:pt idx="2">
                  <c:v>1.3720798703273509</c:v>
                </c:pt>
                <c:pt idx="3">
                  <c:v>0.22530768571502041</c:v>
                </c:pt>
                <c:pt idx="4">
                  <c:v>0.6222442994256725</c:v>
                </c:pt>
                <c:pt idx="5">
                  <c:v>1.8437087933756588</c:v>
                </c:pt>
                <c:pt idx="6">
                  <c:v>0.68303653400717124</c:v>
                </c:pt>
                <c:pt idx="7">
                  <c:v>3.8007340076098403E-3</c:v>
                </c:pt>
              </c:numCache>
            </c:numRef>
          </c:val>
          <c:extLst>
            <c:ext xmlns:c16="http://schemas.microsoft.com/office/drawing/2014/chart" uri="{C3380CC4-5D6E-409C-BE32-E72D297353CC}">
              <c16:uniqueId val="{00000002-E010-4040-BFE1-3565FC46FF9B}"/>
            </c:ext>
          </c:extLst>
        </c:ser>
        <c:ser>
          <c:idx val="4"/>
          <c:order val="4"/>
          <c:tx>
            <c:strRef>
              <c:f>'Graf 4'!$C$8</c:f>
              <c:strCache>
                <c:ptCount val="1"/>
                <c:pt idx="0">
                  <c:v>Zmena nepriamych daní</c:v>
                </c:pt>
              </c:strCache>
            </c:strRef>
          </c:tx>
          <c:spPr>
            <a:solidFill>
              <a:srgbClr val="BFBFBF"/>
            </a:solidFill>
          </c:spPr>
          <c:invertIfNegative val="0"/>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4'!$E$8:$L$8</c:f>
              <c:numCache>
                <c:formatCode>0.0</c:formatCode>
                <c:ptCount val="8"/>
                <c:pt idx="0">
                  <c:v>0.27</c:v>
                </c:pt>
                <c:pt idx="1">
                  <c:v>0.08</c:v>
                </c:pt>
                <c:pt idx="2">
                  <c:v>-0.36</c:v>
                </c:pt>
                <c:pt idx="3">
                  <c:v>0.35</c:v>
                </c:pt>
                <c:pt idx="4">
                  <c:v>1.1484365328482617</c:v>
                </c:pt>
                <c:pt idx="5">
                  <c:v>0.16454444397387183</c:v>
                </c:pt>
                <c:pt idx="6">
                  <c:v>6.0384410298905157E-2</c:v>
                </c:pt>
                <c:pt idx="7">
                  <c:v>0.12032318220357148</c:v>
                </c:pt>
              </c:numCache>
            </c:numRef>
          </c:val>
          <c:extLst>
            <c:ext xmlns:c16="http://schemas.microsoft.com/office/drawing/2014/chart" uri="{C3380CC4-5D6E-409C-BE32-E72D297353CC}">
              <c16:uniqueId val="{00000003-E010-4040-BFE1-3565FC46FF9B}"/>
            </c:ext>
          </c:extLst>
        </c:ser>
        <c:dLbls>
          <c:showLegendKey val="0"/>
          <c:showVal val="0"/>
          <c:showCatName val="0"/>
          <c:showSerName val="0"/>
          <c:showPercent val="0"/>
          <c:showBubbleSize val="0"/>
        </c:dLbls>
        <c:gapWidth val="150"/>
        <c:overlap val="100"/>
        <c:axId val="494366880"/>
        <c:axId val="494367272"/>
      </c:barChart>
      <c:lineChart>
        <c:grouping val="standard"/>
        <c:varyColors val="0"/>
        <c:ser>
          <c:idx val="0"/>
          <c:order val="0"/>
          <c:tx>
            <c:strRef>
              <c:f>'Graf 4'!$C$4</c:f>
              <c:strCache>
                <c:ptCount val="1"/>
                <c:pt idx="0">
                  <c:v>Celková inflácia</c:v>
                </c:pt>
              </c:strCache>
            </c:strRef>
          </c:tx>
          <c:spPr>
            <a:ln w="19050">
              <a:solidFill>
                <a:schemeClr val="tx1"/>
              </a:solidFill>
            </a:ln>
          </c:spPr>
          <c:marker>
            <c:symbol val="none"/>
          </c:marker>
          <c:dLbls>
            <c:dLbl>
              <c:idx val="0"/>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010-4040-BFE1-3565FC46FF9B}"/>
                </c:ext>
              </c:extLst>
            </c:dLbl>
            <c:dLbl>
              <c:idx val="1"/>
              <c:layout>
                <c:manualLayout>
                  <c:x val="-3.7103912196849033E-2"/>
                  <c:y val="6.00120345336209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010-4040-BFE1-3565FC46FF9B}"/>
                </c:ext>
              </c:extLst>
            </c:dLbl>
            <c:dLbl>
              <c:idx val="2"/>
              <c:numFmt formatCode="#,##0.0" sourceLinked="0"/>
              <c:spPr>
                <a:noFill/>
                <a:ln>
                  <a:noFill/>
                </a:ln>
                <a:effectLst/>
              </c:spPr>
              <c:txPr>
                <a:bodyPr/>
                <a:lstStyle/>
                <a:p>
                  <a:pPr>
                    <a:defRPr/>
                  </a:pPr>
                  <a:endParaRPr lang="sk-SK"/>
                </a:p>
              </c:txPr>
              <c:dLblPos val="t"/>
              <c:showLegendKey val="0"/>
              <c:showVal val="1"/>
              <c:showCatName val="0"/>
              <c:showSerName val="0"/>
              <c:showPercent val="0"/>
              <c:showBubbleSize val="0"/>
              <c:extLst>
                <c:ext xmlns:c16="http://schemas.microsoft.com/office/drawing/2014/chart" uri="{C3380CC4-5D6E-409C-BE32-E72D297353CC}">
                  <c16:uniqueId val="{00000006-E010-4040-BFE1-3565FC46FF9B}"/>
                </c:ext>
              </c:extLst>
            </c:dLbl>
            <c:dLbl>
              <c:idx val="3"/>
              <c:layout>
                <c:manualLayout>
                  <c:x val="-2.903168702425208E-2"/>
                  <c:y val="-6.00116635553959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010-4040-BFE1-3565FC46FF9B}"/>
                </c:ext>
              </c:extLst>
            </c:dLbl>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4'!$E$4:$L$4</c:f>
              <c:numCache>
                <c:formatCode>0.0</c:formatCode>
                <c:ptCount val="8"/>
                <c:pt idx="0">
                  <c:v>3.2458298064371558</c:v>
                </c:pt>
                <c:pt idx="1">
                  <c:v>12.816361696049569</c:v>
                </c:pt>
                <c:pt idx="2">
                  <c:v>10.482867049436434</c:v>
                </c:pt>
                <c:pt idx="3">
                  <c:v>2.7963036539298267</c:v>
                </c:pt>
                <c:pt idx="4">
                  <c:v>4.0716186795637572</c:v>
                </c:pt>
                <c:pt idx="5">
                  <c:v>4.3908916598066821</c:v>
                </c:pt>
                <c:pt idx="6">
                  <c:v>2.9798813993001403</c:v>
                </c:pt>
                <c:pt idx="7">
                  <c:v>2.2035748938284123</c:v>
                </c:pt>
              </c:numCache>
            </c:numRef>
          </c:val>
          <c:smooth val="0"/>
          <c:extLst>
            <c:ext xmlns:c16="http://schemas.microsoft.com/office/drawing/2014/chart" uri="{C3380CC4-5D6E-409C-BE32-E72D297353CC}">
              <c16:uniqueId val="{00000008-E010-4040-BFE1-3565FC46FF9B}"/>
            </c:ext>
          </c:extLst>
        </c:ser>
        <c:dLbls>
          <c:showLegendKey val="0"/>
          <c:showVal val="0"/>
          <c:showCatName val="0"/>
          <c:showSerName val="0"/>
          <c:showPercent val="0"/>
          <c:showBubbleSize val="0"/>
        </c:dLbls>
        <c:marker val="1"/>
        <c:smooth val="0"/>
        <c:axId val="494366880"/>
        <c:axId val="494367272"/>
      </c:lineChart>
      <c:catAx>
        <c:axId val="494366880"/>
        <c:scaling>
          <c:orientation val="minMax"/>
        </c:scaling>
        <c:delete val="0"/>
        <c:axPos val="b"/>
        <c:numFmt formatCode="General" sourceLinked="1"/>
        <c:majorTickMark val="none"/>
        <c:minorTickMark val="none"/>
        <c:tickLblPos val="low"/>
        <c:spPr>
          <a:ln w="12700">
            <a:solidFill>
              <a:srgbClr val="676868"/>
            </a:solidFill>
          </a:ln>
        </c:spPr>
        <c:crossAx val="494367272"/>
        <c:crosses val="autoZero"/>
        <c:auto val="1"/>
        <c:lblAlgn val="ctr"/>
        <c:lblOffset val="100"/>
        <c:noMultiLvlLbl val="1"/>
      </c:catAx>
      <c:valAx>
        <c:axId val="494367272"/>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94366880"/>
        <c:crosses val="autoZero"/>
        <c:crossBetween val="between"/>
      </c:valAx>
    </c:plotArea>
    <c:legend>
      <c:legendPos val="r"/>
      <c:layout>
        <c:manualLayout>
          <c:xMode val="edge"/>
          <c:yMode val="edge"/>
          <c:x val="0.43830748882690446"/>
          <c:y val="2.7695692392309807E-2"/>
          <c:w val="0.54363484322121891"/>
          <c:h val="0.34935406718501294"/>
        </c:manualLayout>
      </c:layout>
      <c:overlay val="0"/>
    </c:legend>
    <c:plotVisOnly val="1"/>
    <c:dispBlanksAs val="gap"/>
    <c:showDLblsOverMax val="0"/>
  </c:chart>
  <c:spPr>
    <a:ln>
      <a:noFill/>
    </a:ln>
  </c:spPr>
  <c:txPr>
    <a:bodyPr/>
    <a:lstStyle/>
    <a:p>
      <a:pPr>
        <a:defRPr sz="1000">
          <a:solidFill>
            <a:sysClr val="windowText" lastClr="000000"/>
          </a:solidFill>
          <a:latin typeface="Arial Narrow" pitchFamily="34"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917121314891892E-2"/>
          <c:y val="5.0925925925925923E-2"/>
          <c:w val="0.92708287868510864"/>
          <c:h val="0.89814814814814814"/>
        </c:manualLayout>
      </c:layout>
      <c:barChart>
        <c:barDir val="col"/>
        <c:grouping val="stacked"/>
        <c:varyColors val="0"/>
        <c:ser>
          <c:idx val="1"/>
          <c:order val="1"/>
          <c:tx>
            <c:strRef>
              <c:f>'Graf 4'!$D$5</c:f>
              <c:strCache>
                <c:ptCount val="1"/>
                <c:pt idx="0">
                  <c:v>Net inflation</c:v>
                </c:pt>
              </c:strCache>
            </c:strRef>
          </c:tx>
          <c:spPr>
            <a:solidFill>
              <a:srgbClr val="2C9ADC"/>
            </a:solidFill>
            <a:ln>
              <a:noFill/>
            </a:ln>
          </c:spPr>
          <c:invertIfNegative val="0"/>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4'!$E$5:$L$5</c:f>
              <c:numCache>
                <c:formatCode>0.0</c:formatCode>
                <c:ptCount val="8"/>
                <c:pt idx="0">
                  <c:v>2.7338179799988205</c:v>
                </c:pt>
                <c:pt idx="1">
                  <c:v>6.9928735540997247</c:v>
                </c:pt>
                <c:pt idx="2">
                  <c:v>6.1695019163038927</c:v>
                </c:pt>
                <c:pt idx="3">
                  <c:v>1.7503321466147375</c:v>
                </c:pt>
                <c:pt idx="4">
                  <c:v>1.6973406099963126</c:v>
                </c:pt>
                <c:pt idx="5">
                  <c:v>1.6513207123175828</c:v>
                </c:pt>
                <c:pt idx="6">
                  <c:v>1.5242550027622692</c:v>
                </c:pt>
                <c:pt idx="7">
                  <c:v>1.4215385805644645</c:v>
                </c:pt>
              </c:numCache>
            </c:numRef>
          </c:val>
          <c:extLst>
            <c:ext xmlns:c16="http://schemas.microsoft.com/office/drawing/2014/chart" uri="{C3380CC4-5D6E-409C-BE32-E72D297353CC}">
              <c16:uniqueId val="{00000000-9495-4112-8F05-9CE3CF842FA9}"/>
            </c:ext>
          </c:extLst>
        </c:ser>
        <c:ser>
          <c:idx val="2"/>
          <c:order val="2"/>
          <c:tx>
            <c:strRef>
              <c:f>'Graf 4'!$D$6</c:f>
              <c:strCache>
                <c:ptCount val="1"/>
                <c:pt idx="0">
                  <c:v>Food prices</c:v>
                </c:pt>
              </c:strCache>
            </c:strRef>
          </c:tx>
          <c:spPr>
            <a:solidFill>
              <a:srgbClr val="7F7F7F"/>
            </a:solidFill>
          </c:spPr>
          <c:invertIfNegative val="0"/>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4'!$E$6:$L$6</c:f>
              <c:numCache>
                <c:formatCode>0.0</c:formatCode>
                <c:ptCount val="8"/>
                <c:pt idx="0">
                  <c:v>0.35437496032539501</c:v>
                </c:pt>
                <c:pt idx="1">
                  <c:v>3.6248616420760778</c:v>
                </c:pt>
                <c:pt idx="2">
                  <c:v>3.3012852628051901</c:v>
                </c:pt>
                <c:pt idx="3">
                  <c:v>0.4706638216000687</c:v>
                </c:pt>
                <c:pt idx="4">
                  <c:v>0.60359723729351011</c:v>
                </c:pt>
                <c:pt idx="5">
                  <c:v>0.73131771013956881</c:v>
                </c:pt>
                <c:pt idx="6">
                  <c:v>0.71220545223179443</c:v>
                </c:pt>
                <c:pt idx="7">
                  <c:v>0.65791239705276683</c:v>
                </c:pt>
              </c:numCache>
            </c:numRef>
          </c:val>
          <c:extLst>
            <c:ext xmlns:c16="http://schemas.microsoft.com/office/drawing/2014/chart" uri="{C3380CC4-5D6E-409C-BE32-E72D297353CC}">
              <c16:uniqueId val="{00000001-9495-4112-8F05-9CE3CF842FA9}"/>
            </c:ext>
          </c:extLst>
        </c:ser>
        <c:ser>
          <c:idx val="3"/>
          <c:order val="3"/>
          <c:tx>
            <c:strRef>
              <c:f>'Graf 4'!$D$7</c:f>
              <c:strCache>
                <c:ptCount val="1"/>
                <c:pt idx="0">
                  <c:v>Regulated prices</c:v>
                </c:pt>
              </c:strCache>
            </c:strRef>
          </c:tx>
          <c:spPr>
            <a:solidFill>
              <a:srgbClr val="C6D9F1"/>
            </a:solidFill>
          </c:spPr>
          <c:invertIfNegative val="0"/>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4'!$E$7:$L$7</c:f>
              <c:numCache>
                <c:formatCode>0.0</c:formatCode>
                <c:ptCount val="8"/>
                <c:pt idx="0">
                  <c:v>-0.11236313388705976</c:v>
                </c:pt>
                <c:pt idx="1">
                  <c:v>2.1186264998737663</c:v>
                </c:pt>
                <c:pt idx="2">
                  <c:v>1.3720798703273509</c:v>
                </c:pt>
                <c:pt idx="3">
                  <c:v>0.22530768571502041</c:v>
                </c:pt>
                <c:pt idx="4">
                  <c:v>0.6222442994256725</c:v>
                </c:pt>
                <c:pt idx="5">
                  <c:v>1.8437087933756588</c:v>
                </c:pt>
                <c:pt idx="6">
                  <c:v>0.68303653400717124</c:v>
                </c:pt>
                <c:pt idx="7">
                  <c:v>3.8007340076098403E-3</c:v>
                </c:pt>
              </c:numCache>
            </c:numRef>
          </c:val>
          <c:extLst>
            <c:ext xmlns:c16="http://schemas.microsoft.com/office/drawing/2014/chart" uri="{C3380CC4-5D6E-409C-BE32-E72D297353CC}">
              <c16:uniqueId val="{00000002-9495-4112-8F05-9CE3CF842FA9}"/>
            </c:ext>
          </c:extLst>
        </c:ser>
        <c:ser>
          <c:idx val="4"/>
          <c:order val="4"/>
          <c:tx>
            <c:strRef>
              <c:f>'Graf 4'!$D$8</c:f>
              <c:strCache>
                <c:ptCount val="1"/>
                <c:pt idx="0">
                  <c:v>Change in indirect taxes</c:v>
                </c:pt>
              </c:strCache>
            </c:strRef>
          </c:tx>
          <c:spPr>
            <a:solidFill>
              <a:srgbClr val="BFBFBF"/>
            </a:solidFill>
          </c:spPr>
          <c:invertIfNegative val="0"/>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4'!$E$8:$L$8</c:f>
              <c:numCache>
                <c:formatCode>0.0</c:formatCode>
                <c:ptCount val="8"/>
                <c:pt idx="0">
                  <c:v>0.27</c:v>
                </c:pt>
                <c:pt idx="1">
                  <c:v>0.08</c:v>
                </c:pt>
                <c:pt idx="2">
                  <c:v>-0.36</c:v>
                </c:pt>
                <c:pt idx="3">
                  <c:v>0.35</c:v>
                </c:pt>
                <c:pt idx="4">
                  <c:v>1.1484365328482617</c:v>
                </c:pt>
                <c:pt idx="5">
                  <c:v>0.16454444397387183</c:v>
                </c:pt>
                <c:pt idx="6">
                  <c:v>6.0384410298905157E-2</c:v>
                </c:pt>
                <c:pt idx="7">
                  <c:v>0.12032318220357148</c:v>
                </c:pt>
              </c:numCache>
            </c:numRef>
          </c:val>
          <c:extLst>
            <c:ext xmlns:c16="http://schemas.microsoft.com/office/drawing/2014/chart" uri="{C3380CC4-5D6E-409C-BE32-E72D297353CC}">
              <c16:uniqueId val="{00000003-9495-4112-8F05-9CE3CF842FA9}"/>
            </c:ext>
          </c:extLst>
        </c:ser>
        <c:dLbls>
          <c:showLegendKey val="0"/>
          <c:showVal val="0"/>
          <c:showCatName val="0"/>
          <c:showSerName val="0"/>
          <c:showPercent val="0"/>
          <c:showBubbleSize val="0"/>
        </c:dLbls>
        <c:gapWidth val="150"/>
        <c:overlap val="100"/>
        <c:axId val="494366880"/>
        <c:axId val="494367272"/>
      </c:barChart>
      <c:lineChart>
        <c:grouping val="standard"/>
        <c:varyColors val="0"/>
        <c:ser>
          <c:idx val="0"/>
          <c:order val="0"/>
          <c:tx>
            <c:strRef>
              <c:f>'Graf 4'!$D$4</c:f>
              <c:strCache>
                <c:ptCount val="1"/>
                <c:pt idx="0">
                  <c:v>Headline inflation</c:v>
                </c:pt>
              </c:strCache>
            </c:strRef>
          </c:tx>
          <c:spPr>
            <a:ln w="19050">
              <a:solidFill>
                <a:schemeClr val="tx1"/>
              </a:solidFill>
            </a:ln>
          </c:spPr>
          <c:marker>
            <c:symbol val="none"/>
          </c:marker>
          <c:dLbls>
            <c:dLbl>
              <c:idx val="0"/>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95-4112-8F05-9CE3CF842FA9}"/>
                </c:ext>
              </c:extLst>
            </c:dLbl>
            <c:dLbl>
              <c:idx val="1"/>
              <c:layout>
                <c:manualLayout>
                  <c:x val="-3.7765765765765763E-2"/>
                  <c:y val="6.001205679678730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495-4112-8F05-9CE3CF842FA9}"/>
                </c:ext>
              </c:extLst>
            </c:dLbl>
            <c:dLbl>
              <c:idx val="2"/>
              <c:numFmt formatCode="#,##0.0" sourceLinked="0"/>
              <c:spPr>
                <a:noFill/>
                <a:ln>
                  <a:noFill/>
                </a:ln>
                <a:effectLst/>
              </c:spPr>
              <c:txPr>
                <a:bodyPr/>
                <a:lstStyle/>
                <a:p>
                  <a:pPr>
                    <a:defRPr/>
                  </a:pPr>
                  <a:endParaRPr lang="sk-SK"/>
                </a:p>
              </c:txPr>
              <c:dLblPos val="t"/>
              <c:showLegendKey val="0"/>
              <c:showVal val="1"/>
              <c:showCatName val="0"/>
              <c:showSerName val="0"/>
              <c:showPercent val="0"/>
              <c:showBubbleSize val="0"/>
              <c:extLst>
                <c:ext xmlns:c16="http://schemas.microsoft.com/office/drawing/2014/chart" uri="{C3380CC4-5D6E-409C-BE32-E72D297353CC}">
                  <c16:uniqueId val="{00000006-9495-4112-8F05-9CE3CF842FA9}"/>
                </c:ext>
              </c:extLst>
            </c:dLbl>
            <c:dLbl>
              <c:idx val="3"/>
              <c:layout>
                <c:manualLayout>
                  <c:x val="-4.0360360360360489E-2"/>
                  <c:y val="-6.00116858184246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495-4112-8F05-9CE3CF842FA9}"/>
                </c:ext>
              </c:extLst>
            </c:dLbl>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4'!$E$3:$L$3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4'!$E$4:$L$4</c:f>
              <c:numCache>
                <c:formatCode>0.0</c:formatCode>
                <c:ptCount val="8"/>
                <c:pt idx="0">
                  <c:v>3.2458298064371558</c:v>
                </c:pt>
                <c:pt idx="1">
                  <c:v>12.816361696049569</c:v>
                </c:pt>
                <c:pt idx="2">
                  <c:v>10.482867049436434</c:v>
                </c:pt>
                <c:pt idx="3">
                  <c:v>2.7963036539298267</c:v>
                </c:pt>
                <c:pt idx="4">
                  <c:v>4.0716186795637572</c:v>
                </c:pt>
                <c:pt idx="5">
                  <c:v>4.3908916598066821</c:v>
                </c:pt>
                <c:pt idx="6">
                  <c:v>2.9798813993001403</c:v>
                </c:pt>
                <c:pt idx="7">
                  <c:v>2.2035748938284123</c:v>
                </c:pt>
              </c:numCache>
            </c:numRef>
          </c:val>
          <c:smooth val="0"/>
          <c:extLst>
            <c:ext xmlns:c16="http://schemas.microsoft.com/office/drawing/2014/chart" uri="{C3380CC4-5D6E-409C-BE32-E72D297353CC}">
              <c16:uniqueId val="{00000008-9495-4112-8F05-9CE3CF842FA9}"/>
            </c:ext>
          </c:extLst>
        </c:ser>
        <c:dLbls>
          <c:showLegendKey val="0"/>
          <c:showVal val="0"/>
          <c:showCatName val="0"/>
          <c:showSerName val="0"/>
          <c:showPercent val="0"/>
          <c:showBubbleSize val="0"/>
        </c:dLbls>
        <c:marker val="1"/>
        <c:smooth val="0"/>
        <c:axId val="494366880"/>
        <c:axId val="494367272"/>
      </c:lineChart>
      <c:catAx>
        <c:axId val="494366880"/>
        <c:scaling>
          <c:orientation val="minMax"/>
        </c:scaling>
        <c:delete val="0"/>
        <c:axPos val="b"/>
        <c:numFmt formatCode="General" sourceLinked="1"/>
        <c:majorTickMark val="none"/>
        <c:minorTickMark val="none"/>
        <c:tickLblPos val="low"/>
        <c:spPr>
          <a:ln w="12700">
            <a:solidFill>
              <a:srgbClr val="676868"/>
            </a:solidFill>
          </a:ln>
        </c:spPr>
        <c:crossAx val="494367272"/>
        <c:crosses val="autoZero"/>
        <c:auto val="1"/>
        <c:lblAlgn val="ctr"/>
        <c:lblOffset val="100"/>
        <c:noMultiLvlLbl val="1"/>
      </c:catAx>
      <c:valAx>
        <c:axId val="494367272"/>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94366880"/>
        <c:crosses val="autoZero"/>
        <c:crossBetween val="between"/>
      </c:valAx>
    </c:plotArea>
    <c:legend>
      <c:legendPos val="r"/>
      <c:layout>
        <c:manualLayout>
          <c:xMode val="edge"/>
          <c:yMode val="edge"/>
          <c:x val="0.43830748882690446"/>
          <c:y val="2.7695692392309807E-2"/>
          <c:w val="0.54363484322121891"/>
          <c:h val="0.34935406718501294"/>
        </c:manualLayout>
      </c:layout>
      <c:overlay val="0"/>
    </c:legend>
    <c:plotVisOnly val="1"/>
    <c:dispBlanksAs val="gap"/>
    <c:showDLblsOverMax val="0"/>
  </c:chart>
  <c:spPr>
    <a:ln>
      <a:noFill/>
    </a:ln>
  </c:spPr>
  <c:txPr>
    <a:bodyPr/>
    <a:lstStyle/>
    <a:p>
      <a:pPr>
        <a:defRPr sz="1000">
          <a:solidFill>
            <a:sysClr val="windowText" lastClr="000000"/>
          </a:solidFill>
          <a:latin typeface="Arial Narrow" pitchFamily="34"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108765872627448"/>
          <c:y val="0.1147096699956785"/>
          <c:w val="0.76311227291261774"/>
          <c:h val="0.69184802333523809"/>
        </c:manualLayout>
      </c:layout>
      <c:lineChart>
        <c:grouping val="standard"/>
        <c:varyColors val="0"/>
        <c:ser>
          <c:idx val="0"/>
          <c:order val="0"/>
          <c:tx>
            <c:strRef>
              <c:f>'Graf 5'!$B$6</c:f>
              <c:strCache>
                <c:ptCount val="1"/>
                <c:pt idx="0">
                  <c:v>Nemecko</c:v>
                </c:pt>
              </c:strCache>
            </c:strRef>
          </c:tx>
          <c:spPr>
            <a:ln w="25400" cap="rnd">
              <a:solidFill>
                <a:schemeClr val="tx1"/>
              </a:solidFill>
              <a:prstDash val="solid"/>
              <a:round/>
            </a:ln>
            <a:effectLst/>
          </c:spPr>
          <c:marker>
            <c:symbol val="none"/>
          </c:marker>
          <c:cat>
            <c:numRef>
              <c:f>'Graf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'Graf 5'!$B$7:$B$68</c:f>
              <c:numCache>
                <c:formatCode>General</c:formatCode>
                <c:ptCount val="62"/>
                <c:pt idx="0">
                  <c:v>100</c:v>
                </c:pt>
                <c:pt idx="1">
                  <c:v>102.16667634029575</c:v>
                </c:pt>
                <c:pt idx="2">
                  <c:v>103.15257796439701</c:v>
                </c:pt>
                <c:pt idx="3">
                  <c:v>103.82895233441995</c:v>
                </c:pt>
                <c:pt idx="4">
                  <c:v>105.70608396190264</c:v>
                </c:pt>
                <c:pt idx="5">
                  <c:v>105.99266883298203</c:v>
                </c:pt>
                <c:pt idx="6">
                  <c:v>106.56585301339321</c:v>
                </c:pt>
                <c:pt idx="7">
                  <c:v>106.55438904101995</c:v>
                </c:pt>
                <c:pt idx="8">
                  <c:v>106.78079527626585</c:v>
                </c:pt>
                <c:pt idx="9">
                  <c:v>106.89542056174619</c:v>
                </c:pt>
                <c:pt idx="10">
                  <c:v>107.11322159858598</c:v>
                </c:pt>
                <c:pt idx="11">
                  <c:v>106.79225924863913</c:v>
                </c:pt>
                <c:pt idx="12">
                  <c:v>106.20183579491098</c:v>
                </c:pt>
                <c:pt idx="13">
                  <c:v>107.43994481122418</c:v>
                </c:pt>
                <c:pt idx="14">
                  <c:v>107.99021548514116</c:v>
                </c:pt>
                <c:pt idx="15">
                  <c:v>108.15071109836694</c:v>
                </c:pt>
                <c:pt idx="16">
                  <c:v>109.27986906237702</c:v>
                </c:pt>
                <c:pt idx="17">
                  <c:v>109.25694111763048</c:v>
                </c:pt>
                <c:pt idx="18">
                  <c:v>109.86450277690906</c:v>
                </c:pt>
                <c:pt idx="19">
                  <c:v>110.70131500714837</c:v>
                </c:pt>
                <c:pt idx="20">
                  <c:v>110.46064377857149</c:v>
                </c:pt>
                <c:pt idx="21">
                  <c:v>111.03379908247794</c:v>
                </c:pt>
                <c:pt idx="22">
                  <c:v>111.62989676938328</c:v>
                </c:pt>
                <c:pt idx="23">
                  <c:v>112.20305207328974</c:v>
                </c:pt>
                <c:pt idx="24">
                  <c:v>113.18896813564334</c:v>
                </c:pt>
                <c:pt idx="25">
                  <c:v>113.44116108960294</c:v>
                </c:pt>
                <c:pt idx="26">
                  <c:v>113.84237124616267</c:v>
                </c:pt>
                <c:pt idx="27">
                  <c:v>114.36968509882838</c:v>
                </c:pt>
                <c:pt idx="28">
                  <c:v>115.85421176815747</c:v>
                </c:pt>
                <c:pt idx="29">
                  <c:v>116.67961777903295</c:v>
                </c:pt>
                <c:pt idx="30">
                  <c:v>117.6081851030155</c:v>
                </c:pt>
                <c:pt idx="31">
                  <c:v>118.80043822983562</c:v>
                </c:pt>
                <c:pt idx="32">
                  <c:v>118.14410415408733</c:v>
                </c:pt>
                <c:pt idx="33">
                  <c:v>119.07265703981753</c:v>
                </c:pt>
                <c:pt idx="34">
                  <c:v>118.29312135668751</c:v>
                </c:pt>
                <c:pt idx="35">
                  <c:v>118.82046408585794</c:v>
                </c:pt>
                <c:pt idx="36">
                  <c:v>119.59998533073559</c:v>
                </c:pt>
                <c:pt idx="37">
                  <c:v>119.66876916497522</c:v>
                </c:pt>
                <c:pt idx="38">
                  <c:v>120.12731362165367</c:v>
                </c:pt>
                <c:pt idx="39">
                  <c:v>119.72608902684159</c:v>
                </c:pt>
                <c:pt idx="40">
                  <c:v>117.29579907497005</c:v>
                </c:pt>
                <c:pt idx="41">
                  <c:v>106.88681536334006</c:v>
                </c:pt>
                <c:pt idx="42">
                  <c:v>116.160894686521</c:v>
                </c:pt>
                <c:pt idx="43">
                  <c:v>117.28433510259677</c:v>
                </c:pt>
                <c:pt idx="44">
                  <c:v>116.56213371958546</c:v>
                </c:pt>
                <c:pt idx="45">
                  <c:v>119.30193648728293</c:v>
                </c:pt>
                <c:pt idx="46">
                  <c:v>119.40509780039001</c:v>
                </c:pt>
                <c:pt idx="47">
                  <c:v>120.04706581504078</c:v>
                </c:pt>
                <c:pt idx="48">
                  <c:v>120.86097897703827</c:v>
                </c:pt>
                <c:pt idx="49">
                  <c:v>121.04440253501059</c:v>
                </c:pt>
                <c:pt idx="50">
                  <c:v>121.39977124032961</c:v>
                </c:pt>
                <c:pt idx="51">
                  <c:v>120.97561870077098</c:v>
                </c:pt>
                <c:pt idx="52">
                  <c:v>120.40530773257932</c:v>
                </c:pt>
                <c:pt idx="53">
                  <c:v>120.31359595359315</c:v>
                </c:pt>
                <c:pt idx="54">
                  <c:v>120.31359595359315</c:v>
                </c:pt>
                <c:pt idx="55">
                  <c:v>119.98114075476832</c:v>
                </c:pt>
                <c:pt idx="56">
                  <c:v>119.85219272294756</c:v>
                </c:pt>
                <c:pt idx="57">
                  <c:v>119.54266546886925</c:v>
                </c:pt>
                <c:pt idx="58">
                  <c:v>119.56559341361579</c:v>
                </c:pt>
                <c:pt idx="59">
                  <c:v>119.78340888870792</c:v>
                </c:pt>
                <c:pt idx="60">
                  <c:v>120.15024156640021</c:v>
                </c:pt>
                <c:pt idx="61">
                  <c:v>119.81780080582773</c:v>
                </c:pt>
              </c:numCache>
            </c:numRef>
          </c:val>
          <c:smooth val="0"/>
          <c:extLst>
            <c:ext xmlns:c16="http://schemas.microsoft.com/office/drawing/2014/chart" uri="{C3380CC4-5D6E-409C-BE32-E72D297353CC}">
              <c16:uniqueId val="{00000000-1205-4552-80AB-9B61BE2C1BAD}"/>
            </c:ext>
          </c:extLst>
        </c:ser>
        <c:ser>
          <c:idx val="1"/>
          <c:order val="1"/>
          <c:tx>
            <c:strRef>
              <c:f>'Graf 5'!$C$6</c:f>
              <c:strCache>
                <c:ptCount val="1"/>
                <c:pt idx="0">
                  <c:v>Česko</c:v>
                </c:pt>
              </c:strCache>
            </c:strRef>
          </c:tx>
          <c:spPr>
            <a:ln w="22225" cap="rnd">
              <a:solidFill>
                <a:srgbClr val="2EAAE1"/>
              </a:solidFill>
              <a:prstDash val="sysDot"/>
              <a:round/>
            </a:ln>
            <a:effectLst/>
          </c:spPr>
          <c:marker>
            <c:symbol val="none"/>
          </c:marker>
          <c:cat>
            <c:numRef>
              <c:f>'Graf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'Graf 5'!$C$7:$C$68</c:f>
              <c:numCache>
                <c:formatCode>General</c:formatCode>
                <c:ptCount val="62"/>
                <c:pt idx="0">
                  <c:v>100</c:v>
                </c:pt>
                <c:pt idx="1">
                  <c:v>101.41277695441192</c:v>
                </c:pt>
                <c:pt idx="2">
                  <c:v>102.44717434653508</c:v>
                </c:pt>
                <c:pt idx="3">
                  <c:v>102.91777130484012</c:v>
                </c:pt>
                <c:pt idx="4">
                  <c:v>103.05050329402701</c:v>
                </c:pt>
                <c:pt idx="5">
                  <c:v>103.62534971451578</c:v>
                </c:pt>
                <c:pt idx="6">
                  <c:v>103.60343789031326</c:v>
                </c:pt>
                <c:pt idx="7">
                  <c:v>103.68965347554622</c:v>
                </c:pt>
                <c:pt idx="8">
                  <c:v>103.53542684963624</c:v>
                </c:pt>
                <c:pt idx="9">
                  <c:v>102.8000959910464</c:v>
                </c:pt>
                <c:pt idx="10">
                  <c:v>102.42551852374038</c:v>
                </c:pt>
                <c:pt idx="11">
                  <c:v>102.285533161332</c:v>
                </c:pt>
                <c:pt idx="12">
                  <c:v>101.89366137669782</c:v>
                </c:pt>
                <c:pt idx="13">
                  <c:v>102.26692091083025</c:v>
                </c:pt>
                <c:pt idx="14">
                  <c:v>102.79144883238234</c:v>
                </c:pt>
                <c:pt idx="15">
                  <c:v>103.95941258865113</c:v>
                </c:pt>
                <c:pt idx="16">
                  <c:v>103.57470884343589</c:v>
                </c:pt>
                <c:pt idx="17">
                  <c:v>104.43165933380658</c:v>
                </c:pt>
                <c:pt idx="18">
                  <c:v>105.57845082549551</c:v>
                </c:pt>
                <c:pt idx="19">
                  <c:v>106.55216640243212</c:v>
                </c:pt>
                <c:pt idx="20">
                  <c:v>108.55435341297759</c:v>
                </c:pt>
                <c:pt idx="21">
                  <c:v>109.8681431563665</c:v>
                </c:pt>
                <c:pt idx="22">
                  <c:v>111.13385204275374</c:v>
                </c:pt>
                <c:pt idx="23">
                  <c:v>111.70095205027262</c:v>
                </c:pt>
                <c:pt idx="24">
                  <c:v>112.06268203951959</c:v>
                </c:pt>
                <c:pt idx="25">
                  <c:v>112.35179296274886</c:v>
                </c:pt>
                <c:pt idx="26">
                  <c:v>113.42406908169545</c:v>
                </c:pt>
                <c:pt idx="27">
                  <c:v>114.42676970691726</c:v>
                </c:pt>
                <c:pt idx="28">
                  <c:v>116.28666734238395</c:v>
                </c:pt>
                <c:pt idx="29">
                  <c:v>119.15914536110752</c:v>
                </c:pt>
                <c:pt idx="30">
                  <c:v>120.09579762311226</c:v>
                </c:pt>
                <c:pt idx="31">
                  <c:v>120.90795734864841</c:v>
                </c:pt>
                <c:pt idx="32">
                  <c:v>121.47027866322134</c:v>
                </c:pt>
                <c:pt idx="33">
                  <c:v>121.84601287762933</c:v>
                </c:pt>
                <c:pt idx="34">
                  <c:v>122.65001848424978</c:v>
                </c:pt>
                <c:pt idx="35">
                  <c:v>123.90082239978184</c:v>
                </c:pt>
                <c:pt idx="36">
                  <c:v>125.65671709293905</c:v>
                </c:pt>
                <c:pt idx="37">
                  <c:v>126.28154067715407</c:v>
                </c:pt>
                <c:pt idx="38">
                  <c:v>127.16681250845635</c:v>
                </c:pt>
                <c:pt idx="39">
                  <c:v>127.9425726264142</c:v>
                </c:pt>
                <c:pt idx="40">
                  <c:v>123.72765166969333</c:v>
                </c:pt>
                <c:pt idx="41">
                  <c:v>112.94680660525351</c:v>
                </c:pt>
                <c:pt idx="42">
                  <c:v>121.2288503725816</c:v>
                </c:pt>
                <c:pt idx="43">
                  <c:v>122.16048690329984</c:v>
                </c:pt>
                <c:pt idx="44">
                  <c:v>122.16073342317402</c:v>
                </c:pt>
                <c:pt idx="45">
                  <c:v>123.93614111252714</c:v>
                </c:pt>
                <c:pt idx="46">
                  <c:v>126.07337360646345</c:v>
                </c:pt>
                <c:pt idx="47">
                  <c:v>126.95395207862239</c:v>
                </c:pt>
                <c:pt idx="48">
                  <c:v>128.08445429554718</c:v>
                </c:pt>
                <c:pt idx="49">
                  <c:v>128.4719645747148</c:v>
                </c:pt>
                <c:pt idx="50">
                  <c:v>128.63162411939072</c:v>
                </c:pt>
                <c:pt idx="51">
                  <c:v>128.16226924199026</c:v>
                </c:pt>
                <c:pt idx="52">
                  <c:v>128.42065999628133</c:v>
                </c:pt>
                <c:pt idx="53">
                  <c:v>128.75176463192639</c:v>
                </c:pt>
                <c:pt idx="54">
                  <c:v>128.26906923671854</c:v>
                </c:pt>
                <c:pt idx="55">
                  <c:v>128.78552837315752</c:v>
                </c:pt>
                <c:pt idx="56">
                  <c:v>129.03980414185625</c:v>
                </c:pt>
                <c:pt idx="57">
                  <c:v>129.42591115404772</c:v>
                </c:pt>
                <c:pt idx="58">
                  <c:v>130.19919659173001</c:v>
                </c:pt>
                <c:pt idx="59">
                  <c:v>131.2657174197675</c:v>
                </c:pt>
                <c:pt idx="60">
                  <c:v>132.17784095428982</c:v>
                </c:pt>
                <c:pt idx="61">
                  <c:v>132.77424838223703</c:v>
                </c:pt>
              </c:numCache>
            </c:numRef>
          </c:val>
          <c:smooth val="0"/>
          <c:extLst>
            <c:ext xmlns:c16="http://schemas.microsoft.com/office/drawing/2014/chart" uri="{C3380CC4-5D6E-409C-BE32-E72D297353CC}">
              <c16:uniqueId val="{00000001-1205-4552-80AB-9B61BE2C1BAD}"/>
            </c:ext>
          </c:extLst>
        </c:ser>
        <c:ser>
          <c:idx val="2"/>
          <c:order val="2"/>
          <c:tx>
            <c:strRef>
              <c:f>'Graf 5'!$D$6</c:f>
              <c:strCache>
                <c:ptCount val="1"/>
                <c:pt idx="0">
                  <c:v>Maďarsko</c:v>
                </c:pt>
              </c:strCache>
            </c:strRef>
          </c:tx>
          <c:spPr>
            <a:ln w="19050" cap="rnd">
              <a:solidFill>
                <a:schemeClr val="accent2"/>
              </a:solidFill>
              <a:prstDash val="sysDash"/>
              <a:round/>
            </a:ln>
            <a:effectLst/>
          </c:spPr>
          <c:marker>
            <c:symbol val="none"/>
          </c:marker>
          <c:cat>
            <c:numRef>
              <c:f>'Graf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'Graf 5'!$D$7:$D$68</c:f>
              <c:numCache>
                <c:formatCode>General</c:formatCode>
                <c:ptCount val="62"/>
                <c:pt idx="0">
                  <c:v>100</c:v>
                </c:pt>
                <c:pt idx="1">
                  <c:v>100.78380143529341</c:v>
                </c:pt>
                <c:pt idx="2">
                  <c:v>101.54770654827108</c:v>
                </c:pt>
                <c:pt idx="3">
                  <c:v>101.45400563360087</c:v>
                </c:pt>
                <c:pt idx="4">
                  <c:v>102.6835211228089</c:v>
                </c:pt>
                <c:pt idx="5">
                  <c:v>102.48363037105288</c:v>
                </c:pt>
                <c:pt idx="6">
                  <c:v>102.61455558698775</c:v>
                </c:pt>
                <c:pt idx="7">
                  <c:v>103.78469000255923</c:v>
                </c:pt>
                <c:pt idx="8">
                  <c:v>102.35594060065803</c:v>
                </c:pt>
                <c:pt idx="9">
                  <c:v>101.38652953167029</c:v>
                </c:pt>
                <c:pt idx="10">
                  <c:v>101.6492497621428</c:v>
                </c:pt>
                <c:pt idx="11">
                  <c:v>101.41126491051935</c:v>
                </c:pt>
                <c:pt idx="12">
                  <c:v>102.0472069977889</c:v>
                </c:pt>
                <c:pt idx="13">
                  <c:v>102.99498856169936</c:v>
                </c:pt>
                <c:pt idx="14">
                  <c:v>104.60914361797656</c:v>
                </c:pt>
                <c:pt idx="15">
                  <c:v>105.44924847668821</c:v>
                </c:pt>
                <c:pt idx="16">
                  <c:v>106.46429061721179</c:v>
                </c:pt>
                <c:pt idx="17">
                  <c:v>107.84927170210696</c:v>
                </c:pt>
                <c:pt idx="18">
                  <c:v>108.88912876058485</c:v>
                </c:pt>
                <c:pt idx="19">
                  <c:v>109.47964632141452</c:v>
                </c:pt>
                <c:pt idx="20">
                  <c:v>111.24307062050084</c:v>
                </c:pt>
                <c:pt idx="21">
                  <c:v>111.37871943297752</c:v>
                </c:pt>
                <c:pt idx="22">
                  <c:v>112.23394570191137</c:v>
                </c:pt>
                <c:pt idx="23">
                  <c:v>113.42952236805775</c:v>
                </c:pt>
                <c:pt idx="24">
                  <c:v>113.17514219763905</c:v>
                </c:pt>
                <c:pt idx="25">
                  <c:v>114.57234408119177</c:v>
                </c:pt>
                <c:pt idx="26">
                  <c:v>115.16801500630945</c:v>
                </c:pt>
                <c:pt idx="27">
                  <c:v>116.21303825796325</c:v>
                </c:pt>
                <c:pt idx="28">
                  <c:v>117.61333703506618</c:v>
                </c:pt>
                <c:pt idx="29">
                  <c:v>119.02865972284292</c:v>
                </c:pt>
                <c:pt idx="30">
                  <c:v>120.14003013428804</c:v>
                </c:pt>
                <c:pt idx="31">
                  <c:v>121.91800880674934</c:v>
                </c:pt>
                <c:pt idx="32">
                  <c:v>124.28737740442064</c:v>
                </c:pt>
                <c:pt idx="33">
                  <c:v>125.41029381501735</c:v>
                </c:pt>
                <c:pt idx="34">
                  <c:v>127.31176721151509</c:v>
                </c:pt>
                <c:pt idx="35">
                  <c:v>128.71117438090579</c:v>
                </c:pt>
                <c:pt idx="36">
                  <c:v>131.37481072739808</c:v>
                </c:pt>
                <c:pt idx="37">
                  <c:v>131.79931734664882</c:v>
                </c:pt>
                <c:pt idx="38">
                  <c:v>133.66891095660029</c:v>
                </c:pt>
                <c:pt idx="39">
                  <c:v>134.54286611904678</c:v>
                </c:pt>
                <c:pt idx="40">
                  <c:v>134.11462501051489</c:v>
                </c:pt>
                <c:pt idx="41">
                  <c:v>114.69394782714495</c:v>
                </c:pt>
                <c:pt idx="42">
                  <c:v>128.19903234520578</c:v>
                </c:pt>
                <c:pt idx="43">
                  <c:v>130.48056796155348</c:v>
                </c:pt>
                <c:pt idx="44">
                  <c:v>132.10356212162557</c:v>
                </c:pt>
                <c:pt idx="45">
                  <c:v>135.04797150970828</c:v>
                </c:pt>
                <c:pt idx="46">
                  <c:v>136.68692095771908</c:v>
                </c:pt>
                <c:pt idx="47">
                  <c:v>140.09393106491996</c:v>
                </c:pt>
                <c:pt idx="48">
                  <c:v>141.89501969612752</c:v>
                </c:pt>
                <c:pt idx="49">
                  <c:v>143.28276412348632</c:v>
                </c:pt>
                <c:pt idx="50">
                  <c:v>141.70994759283815</c:v>
                </c:pt>
                <c:pt idx="51">
                  <c:v>140.34404819587414</c:v>
                </c:pt>
                <c:pt idx="52">
                  <c:v>139.84468629834612</c:v>
                </c:pt>
                <c:pt idx="53">
                  <c:v>140.02650371276354</c:v>
                </c:pt>
                <c:pt idx="54">
                  <c:v>141.98652687095893</c:v>
                </c:pt>
                <c:pt idx="55">
                  <c:v>141.47459907768763</c:v>
                </c:pt>
                <c:pt idx="56">
                  <c:v>142.10639615126178</c:v>
                </c:pt>
                <c:pt idx="57">
                  <c:v>141.71084946366074</c:v>
                </c:pt>
                <c:pt idx="58">
                  <c:v>140.81518653992052</c:v>
                </c:pt>
                <c:pt idx="59">
                  <c:v>141.69265040322028</c:v>
                </c:pt>
                <c:pt idx="60">
                  <c:v>141.5230332612397</c:v>
                </c:pt>
                <c:pt idx="61">
                  <c:v>142.0426340123916</c:v>
                </c:pt>
              </c:numCache>
            </c:numRef>
          </c:val>
          <c:smooth val="0"/>
          <c:extLst>
            <c:ext xmlns:c16="http://schemas.microsoft.com/office/drawing/2014/chart" uri="{C3380CC4-5D6E-409C-BE32-E72D297353CC}">
              <c16:uniqueId val="{00000002-1205-4552-80AB-9B61BE2C1BAD}"/>
            </c:ext>
          </c:extLst>
        </c:ser>
        <c:ser>
          <c:idx val="3"/>
          <c:order val="3"/>
          <c:tx>
            <c:strRef>
              <c:f>'Graf 5'!$E$6</c:f>
              <c:strCache>
                <c:ptCount val="1"/>
                <c:pt idx="0">
                  <c:v>Rakúsko</c:v>
                </c:pt>
              </c:strCache>
            </c:strRef>
          </c:tx>
          <c:spPr>
            <a:ln w="19050" cap="rnd">
              <a:solidFill>
                <a:schemeClr val="accent3"/>
              </a:solidFill>
              <a:prstDash val="sysDash"/>
              <a:round/>
            </a:ln>
            <a:effectLst/>
          </c:spPr>
          <c:marker>
            <c:symbol val="none"/>
          </c:marker>
          <c:cat>
            <c:numRef>
              <c:f>'Graf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'Graf 5'!$E$7:$E$68</c:f>
              <c:numCache>
                <c:formatCode>General</c:formatCode>
                <c:ptCount val="62"/>
                <c:pt idx="0">
                  <c:v>100</c:v>
                </c:pt>
                <c:pt idx="1">
                  <c:v>101.4314925850472</c:v>
                </c:pt>
                <c:pt idx="2">
                  <c:v>102.5183642531031</c:v>
                </c:pt>
                <c:pt idx="3">
                  <c:v>103.48259771394324</c:v>
                </c:pt>
                <c:pt idx="4">
                  <c:v>104.61630861514519</c:v>
                </c:pt>
                <c:pt idx="5">
                  <c:v>104.5439092628361</c:v>
                </c:pt>
                <c:pt idx="6">
                  <c:v>105.16704734036257</c:v>
                </c:pt>
                <c:pt idx="7">
                  <c:v>105.51494196719742</c:v>
                </c:pt>
                <c:pt idx="8">
                  <c:v>105.82481119508036</c:v>
                </c:pt>
                <c:pt idx="9">
                  <c:v>105.66918406559506</c:v>
                </c:pt>
                <c:pt idx="10">
                  <c:v>105.79799195674673</c:v>
                </c:pt>
                <c:pt idx="11">
                  <c:v>105.25166014862644</c:v>
                </c:pt>
                <c:pt idx="12">
                  <c:v>104.95488576011765</c:v>
                </c:pt>
                <c:pt idx="13">
                  <c:v>105.18404544916558</c:v>
                </c:pt>
                <c:pt idx="14">
                  <c:v>105.5314364283322</c:v>
                </c:pt>
                <c:pt idx="15">
                  <c:v>105.67522783761392</c:v>
                </c:pt>
                <c:pt idx="16">
                  <c:v>105.61856747493724</c:v>
                </c:pt>
                <c:pt idx="17">
                  <c:v>106.18995575455234</c:v>
                </c:pt>
                <c:pt idx="18">
                  <c:v>106.35578174931946</c:v>
                </c:pt>
                <c:pt idx="19">
                  <c:v>106.91986713774513</c:v>
                </c:pt>
                <c:pt idx="20">
                  <c:v>106.80856100306471</c:v>
                </c:pt>
                <c:pt idx="21">
                  <c:v>107.48294523083433</c:v>
                </c:pt>
                <c:pt idx="22">
                  <c:v>107.79130351571256</c:v>
                </c:pt>
                <c:pt idx="23">
                  <c:v>108.36382500258119</c:v>
                </c:pt>
                <c:pt idx="24">
                  <c:v>109.4574959141583</c:v>
                </c:pt>
                <c:pt idx="25">
                  <c:v>109.53442809548153</c:v>
                </c:pt>
                <c:pt idx="26">
                  <c:v>110.16121761860273</c:v>
                </c:pt>
                <c:pt idx="27">
                  <c:v>110.61613737493798</c:v>
                </c:pt>
                <c:pt idx="28">
                  <c:v>111.8168334160155</c:v>
                </c:pt>
                <c:pt idx="29">
                  <c:v>112.22743217754586</c:v>
                </c:pt>
                <c:pt idx="30">
                  <c:v>112.85245893382825</c:v>
                </c:pt>
                <c:pt idx="31">
                  <c:v>113.44877777302112</c:v>
                </c:pt>
                <c:pt idx="32">
                  <c:v>113.98100744643078</c:v>
                </c:pt>
                <c:pt idx="33">
                  <c:v>114.93567160157441</c:v>
                </c:pt>
                <c:pt idx="34">
                  <c:v>115.51788830605661</c:v>
                </c:pt>
                <c:pt idx="35">
                  <c:v>116.62188399483257</c:v>
                </c:pt>
                <c:pt idx="36">
                  <c:v>117.56534198935793</c:v>
                </c:pt>
                <c:pt idx="37">
                  <c:v>117.20838170449481</c:v>
                </c:pt>
                <c:pt idx="38">
                  <c:v>117.46473836762755</c:v>
                </c:pt>
                <c:pt idx="39">
                  <c:v>117.05073998433654</c:v>
                </c:pt>
                <c:pt idx="40">
                  <c:v>114.45481399032494</c:v>
                </c:pt>
                <c:pt idx="41">
                  <c:v>100.8393288391173</c:v>
                </c:pt>
                <c:pt idx="42">
                  <c:v>112.44110470079551</c:v>
                </c:pt>
                <c:pt idx="43">
                  <c:v>110.89805415723377</c:v>
                </c:pt>
                <c:pt idx="44">
                  <c:v>109.31508953596423</c:v>
                </c:pt>
                <c:pt idx="45">
                  <c:v>114.3354494929527</c:v>
                </c:pt>
                <c:pt idx="46">
                  <c:v>118.47769974036963</c:v>
                </c:pt>
                <c:pt idx="47">
                  <c:v>118.51836928957977</c:v>
                </c:pt>
                <c:pt idx="48">
                  <c:v>118.86273838273698</c:v>
                </c:pt>
                <c:pt idx="49">
                  <c:v>122.20167059931555</c:v>
                </c:pt>
                <c:pt idx="50">
                  <c:v>122.13380407602057</c:v>
                </c:pt>
                <c:pt idx="51">
                  <c:v>122.12561980141172</c:v>
                </c:pt>
                <c:pt idx="52">
                  <c:v>121.30140039234153</c:v>
                </c:pt>
                <c:pt idx="53">
                  <c:v>120.84434013341627</c:v>
                </c:pt>
                <c:pt idx="54">
                  <c:v>119.86650818553373</c:v>
                </c:pt>
                <c:pt idx="55">
                  <c:v>119.18670974533056</c:v>
                </c:pt>
                <c:pt idx="56">
                  <c:v>119.33062706652935</c:v>
                </c:pt>
                <c:pt idx="57">
                  <c:v>118.9239315744278</c:v>
                </c:pt>
                <c:pt idx="58">
                  <c:v>118.74841036204712</c:v>
                </c:pt>
                <c:pt idx="59">
                  <c:v>118.69439414962868</c:v>
                </c:pt>
                <c:pt idx="60">
                  <c:v>118.85971649672756</c:v>
                </c:pt>
                <c:pt idx="61">
                  <c:v>119.02428337232405</c:v>
                </c:pt>
              </c:numCache>
            </c:numRef>
          </c:val>
          <c:smooth val="0"/>
          <c:extLst>
            <c:ext xmlns:c16="http://schemas.microsoft.com/office/drawing/2014/chart" uri="{C3380CC4-5D6E-409C-BE32-E72D297353CC}">
              <c16:uniqueId val="{00000003-1205-4552-80AB-9B61BE2C1BAD}"/>
            </c:ext>
          </c:extLst>
        </c:ser>
        <c:dLbls>
          <c:showLegendKey val="0"/>
          <c:showVal val="0"/>
          <c:showCatName val="0"/>
          <c:showSerName val="0"/>
          <c:showPercent val="0"/>
          <c:showBubbleSize val="0"/>
        </c:dLbls>
        <c:smooth val="0"/>
        <c:axId val="959713391"/>
        <c:axId val="959713871"/>
        <c:extLst/>
      </c:lineChart>
      <c:dateAx>
        <c:axId val="959713391"/>
        <c:scaling>
          <c:orientation val="minMax"/>
        </c:scaling>
        <c:delete val="0"/>
        <c:axPos val="b"/>
        <c:numFmt formatCode="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crossAx val="959713871"/>
        <c:crosses val="autoZero"/>
        <c:auto val="1"/>
        <c:lblOffset val="100"/>
        <c:baseTimeUnit val="months"/>
        <c:majorUnit val="15"/>
        <c:majorTimeUnit val="months"/>
      </c:dateAx>
      <c:valAx>
        <c:axId val="959713871"/>
        <c:scaling>
          <c:orientation val="minMax"/>
          <c:min val="100"/>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General" sourceLinked="1"/>
        <c:majorTickMark val="none"/>
        <c:minorTickMark val="none"/>
        <c:tickLblPos val="nextTo"/>
        <c:spPr>
          <a:noFill/>
          <a:ln>
            <a:solidFill>
              <a:srgbClr val="FFFFFF"/>
            </a:solidFill>
          </a:ln>
          <a:effectLst/>
        </c:spPr>
        <c:txPr>
          <a:bodyPr rot="-60000000" spcFirstLastPara="1" vertOverflow="ellipsis" vert="horz"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crossAx val="959713391"/>
        <c:crosses val="autoZero"/>
        <c:crossBetween val="between"/>
      </c:valAx>
      <c:spPr>
        <a:noFill/>
        <a:ln>
          <a:noFill/>
        </a:ln>
        <a:effectLst/>
      </c:spPr>
    </c:plotArea>
    <c:legend>
      <c:legendPos val="t"/>
      <c:layout>
        <c:manualLayout>
          <c:xMode val="edge"/>
          <c:yMode val="edge"/>
          <c:x val="0.10578107366848624"/>
          <c:y val="3.2962797460047752E-2"/>
          <c:w val="0.86484727998769195"/>
          <c:h val="0.15748430698313837"/>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sz="900">
          <a:solidFill>
            <a:srgbClr val="0C1D2B"/>
          </a:solidFill>
          <a:latin typeface="Arial Narrow" panose="020B0606020202030204" pitchFamily="34"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108765872627448"/>
          <c:y val="0.1147096699956785"/>
          <c:w val="0.76311227291261774"/>
          <c:h val="0.69184802333523809"/>
        </c:manualLayout>
      </c:layout>
      <c:lineChart>
        <c:grouping val="standard"/>
        <c:varyColors val="0"/>
        <c:ser>
          <c:idx val="0"/>
          <c:order val="0"/>
          <c:tx>
            <c:strRef>
              <c:f>'Graf 5'!$B$5</c:f>
              <c:strCache>
                <c:ptCount val="1"/>
                <c:pt idx="0">
                  <c:v>Germany</c:v>
                </c:pt>
              </c:strCache>
            </c:strRef>
          </c:tx>
          <c:spPr>
            <a:ln w="25400" cap="rnd">
              <a:solidFill>
                <a:schemeClr val="tx1"/>
              </a:solidFill>
              <a:prstDash val="solid"/>
              <a:round/>
            </a:ln>
            <a:effectLst/>
          </c:spPr>
          <c:marker>
            <c:symbol val="none"/>
          </c:marker>
          <c:cat>
            <c:numRef>
              <c:f>'Graf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'Graf 5'!$B$7:$B$68</c:f>
              <c:numCache>
                <c:formatCode>General</c:formatCode>
                <c:ptCount val="62"/>
                <c:pt idx="0">
                  <c:v>100</c:v>
                </c:pt>
                <c:pt idx="1">
                  <c:v>102.16667634029575</c:v>
                </c:pt>
                <c:pt idx="2">
                  <c:v>103.15257796439701</c:v>
                </c:pt>
                <c:pt idx="3">
                  <c:v>103.82895233441995</c:v>
                </c:pt>
                <c:pt idx="4">
                  <c:v>105.70608396190264</c:v>
                </c:pt>
                <c:pt idx="5">
                  <c:v>105.99266883298203</c:v>
                </c:pt>
                <c:pt idx="6">
                  <c:v>106.56585301339321</c:v>
                </c:pt>
                <c:pt idx="7">
                  <c:v>106.55438904101995</c:v>
                </c:pt>
                <c:pt idx="8">
                  <c:v>106.78079527626585</c:v>
                </c:pt>
                <c:pt idx="9">
                  <c:v>106.89542056174619</c:v>
                </c:pt>
                <c:pt idx="10">
                  <c:v>107.11322159858598</c:v>
                </c:pt>
                <c:pt idx="11">
                  <c:v>106.79225924863913</c:v>
                </c:pt>
                <c:pt idx="12">
                  <c:v>106.20183579491098</c:v>
                </c:pt>
                <c:pt idx="13">
                  <c:v>107.43994481122418</c:v>
                </c:pt>
                <c:pt idx="14">
                  <c:v>107.99021548514116</c:v>
                </c:pt>
                <c:pt idx="15">
                  <c:v>108.15071109836694</c:v>
                </c:pt>
                <c:pt idx="16">
                  <c:v>109.27986906237702</c:v>
                </c:pt>
                <c:pt idx="17">
                  <c:v>109.25694111763048</c:v>
                </c:pt>
                <c:pt idx="18">
                  <c:v>109.86450277690906</c:v>
                </c:pt>
                <c:pt idx="19">
                  <c:v>110.70131500714837</c:v>
                </c:pt>
                <c:pt idx="20">
                  <c:v>110.46064377857149</c:v>
                </c:pt>
                <c:pt idx="21">
                  <c:v>111.03379908247794</c:v>
                </c:pt>
                <c:pt idx="22">
                  <c:v>111.62989676938328</c:v>
                </c:pt>
                <c:pt idx="23">
                  <c:v>112.20305207328974</c:v>
                </c:pt>
                <c:pt idx="24">
                  <c:v>113.18896813564334</c:v>
                </c:pt>
                <c:pt idx="25">
                  <c:v>113.44116108960294</c:v>
                </c:pt>
                <c:pt idx="26">
                  <c:v>113.84237124616267</c:v>
                </c:pt>
                <c:pt idx="27">
                  <c:v>114.36968509882838</c:v>
                </c:pt>
                <c:pt idx="28">
                  <c:v>115.85421176815747</c:v>
                </c:pt>
                <c:pt idx="29">
                  <c:v>116.67961777903295</c:v>
                </c:pt>
                <c:pt idx="30">
                  <c:v>117.6081851030155</c:v>
                </c:pt>
                <c:pt idx="31">
                  <c:v>118.80043822983562</c:v>
                </c:pt>
                <c:pt idx="32">
                  <c:v>118.14410415408733</c:v>
                </c:pt>
                <c:pt idx="33">
                  <c:v>119.07265703981753</c:v>
                </c:pt>
                <c:pt idx="34">
                  <c:v>118.29312135668751</c:v>
                </c:pt>
                <c:pt idx="35">
                  <c:v>118.82046408585794</c:v>
                </c:pt>
                <c:pt idx="36">
                  <c:v>119.59998533073559</c:v>
                </c:pt>
                <c:pt idx="37">
                  <c:v>119.66876916497522</c:v>
                </c:pt>
                <c:pt idx="38">
                  <c:v>120.12731362165367</c:v>
                </c:pt>
                <c:pt idx="39">
                  <c:v>119.72608902684159</c:v>
                </c:pt>
                <c:pt idx="40">
                  <c:v>117.29579907497005</c:v>
                </c:pt>
                <c:pt idx="41">
                  <c:v>106.88681536334006</c:v>
                </c:pt>
                <c:pt idx="42">
                  <c:v>116.160894686521</c:v>
                </c:pt>
                <c:pt idx="43">
                  <c:v>117.28433510259677</c:v>
                </c:pt>
                <c:pt idx="44">
                  <c:v>116.56213371958546</c:v>
                </c:pt>
                <c:pt idx="45">
                  <c:v>119.30193648728293</c:v>
                </c:pt>
                <c:pt idx="46">
                  <c:v>119.40509780039001</c:v>
                </c:pt>
                <c:pt idx="47">
                  <c:v>120.04706581504078</c:v>
                </c:pt>
                <c:pt idx="48">
                  <c:v>120.86097897703827</c:v>
                </c:pt>
                <c:pt idx="49">
                  <c:v>121.04440253501059</c:v>
                </c:pt>
                <c:pt idx="50">
                  <c:v>121.39977124032961</c:v>
                </c:pt>
                <c:pt idx="51">
                  <c:v>120.97561870077098</c:v>
                </c:pt>
                <c:pt idx="52">
                  <c:v>120.40530773257932</c:v>
                </c:pt>
                <c:pt idx="53">
                  <c:v>120.31359595359315</c:v>
                </c:pt>
                <c:pt idx="54">
                  <c:v>120.31359595359315</c:v>
                </c:pt>
                <c:pt idx="55">
                  <c:v>119.98114075476832</c:v>
                </c:pt>
                <c:pt idx="56">
                  <c:v>119.85219272294756</c:v>
                </c:pt>
                <c:pt idx="57">
                  <c:v>119.54266546886925</c:v>
                </c:pt>
                <c:pt idx="58">
                  <c:v>119.56559341361579</c:v>
                </c:pt>
                <c:pt idx="59">
                  <c:v>119.78340888870792</c:v>
                </c:pt>
                <c:pt idx="60">
                  <c:v>120.15024156640021</c:v>
                </c:pt>
                <c:pt idx="61">
                  <c:v>119.81780080582773</c:v>
                </c:pt>
              </c:numCache>
            </c:numRef>
          </c:val>
          <c:smooth val="0"/>
          <c:extLst>
            <c:ext xmlns:c16="http://schemas.microsoft.com/office/drawing/2014/chart" uri="{C3380CC4-5D6E-409C-BE32-E72D297353CC}">
              <c16:uniqueId val="{00000000-BE61-4F38-AC9F-03A57847C863}"/>
            </c:ext>
          </c:extLst>
        </c:ser>
        <c:ser>
          <c:idx val="1"/>
          <c:order val="1"/>
          <c:tx>
            <c:strRef>
              <c:f>'Graf 5'!$C$5</c:f>
              <c:strCache>
                <c:ptCount val="1"/>
                <c:pt idx="0">
                  <c:v>Czechia</c:v>
                </c:pt>
              </c:strCache>
            </c:strRef>
          </c:tx>
          <c:spPr>
            <a:ln w="22225" cap="rnd">
              <a:solidFill>
                <a:srgbClr val="2EAAE1"/>
              </a:solidFill>
              <a:prstDash val="sysDot"/>
              <a:round/>
            </a:ln>
            <a:effectLst/>
          </c:spPr>
          <c:marker>
            <c:symbol val="none"/>
          </c:marker>
          <c:cat>
            <c:numRef>
              <c:f>'Graf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'Graf 5'!$C$7:$C$68</c:f>
              <c:numCache>
                <c:formatCode>General</c:formatCode>
                <c:ptCount val="62"/>
                <c:pt idx="0">
                  <c:v>100</c:v>
                </c:pt>
                <c:pt idx="1">
                  <c:v>101.41277695441192</c:v>
                </c:pt>
                <c:pt idx="2">
                  <c:v>102.44717434653508</c:v>
                </c:pt>
                <c:pt idx="3">
                  <c:v>102.91777130484012</c:v>
                </c:pt>
                <c:pt idx="4">
                  <c:v>103.05050329402701</c:v>
                </c:pt>
                <c:pt idx="5">
                  <c:v>103.62534971451578</c:v>
                </c:pt>
                <c:pt idx="6">
                  <c:v>103.60343789031326</c:v>
                </c:pt>
                <c:pt idx="7">
                  <c:v>103.68965347554622</c:v>
                </c:pt>
                <c:pt idx="8">
                  <c:v>103.53542684963624</c:v>
                </c:pt>
                <c:pt idx="9">
                  <c:v>102.8000959910464</c:v>
                </c:pt>
                <c:pt idx="10">
                  <c:v>102.42551852374038</c:v>
                </c:pt>
                <c:pt idx="11">
                  <c:v>102.285533161332</c:v>
                </c:pt>
                <c:pt idx="12">
                  <c:v>101.89366137669782</c:v>
                </c:pt>
                <c:pt idx="13">
                  <c:v>102.26692091083025</c:v>
                </c:pt>
                <c:pt idx="14">
                  <c:v>102.79144883238234</c:v>
                </c:pt>
                <c:pt idx="15">
                  <c:v>103.95941258865113</c:v>
                </c:pt>
                <c:pt idx="16">
                  <c:v>103.57470884343589</c:v>
                </c:pt>
                <c:pt idx="17">
                  <c:v>104.43165933380658</c:v>
                </c:pt>
                <c:pt idx="18">
                  <c:v>105.57845082549551</c:v>
                </c:pt>
                <c:pt idx="19">
                  <c:v>106.55216640243212</c:v>
                </c:pt>
                <c:pt idx="20">
                  <c:v>108.55435341297759</c:v>
                </c:pt>
                <c:pt idx="21">
                  <c:v>109.8681431563665</c:v>
                </c:pt>
                <c:pt idx="22">
                  <c:v>111.13385204275374</c:v>
                </c:pt>
                <c:pt idx="23">
                  <c:v>111.70095205027262</c:v>
                </c:pt>
                <c:pt idx="24">
                  <c:v>112.06268203951959</c:v>
                </c:pt>
                <c:pt idx="25">
                  <c:v>112.35179296274886</c:v>
                </c:pt>
                <c:pt idx="26">
                  <c:v>113.42406908169545</c:v>
                </c:pt>
                <c:pt idx="27">
                  <c:v>114.42676970691726</c:v>
                </c:pt>
                <c:pt idx="28">
                  <c:v>116.28666734238395</c:v>
                </c:pt>
                <c:pt idx="29">
                  <c:v>119.15914536110752</c:v>
                </c:pt>
                <c:pt idx="30">
                  <c:v>120.09579762311226</c:v>
                </c:pt>
                <c:pt idx="31">
                  <c:v>120.90795734864841</c:v>
                </c:pt>
                <c:pt idx="32">
                  <c:v>121.47027866322134</c:v>
                </c:pt>
                <c:pt idx="33">
                  <c:v>121.84601287762933</c:v>
                </c:pt>
                <c:pt idx="34">
                  <c:v>122.65001848424978</c:v>
                </c:pt>
                <c:pt idx="35">
                  <c:v>123.90082239978184</c:v>
                </c:pt>
                <c:pt idx="36">
                  <c:v>125.65671709293905</c:v>
                </c:pt>
                <c:pt idx="37">
                  <c:v>126.28154067715407</c:v>
                </c:pt>
                <c:pt idx="38">
                  <c:v>127.16681250845635</c:v>
                </c:pt>
                <c:pt idx="39">
                  <c:v>127.9425726264142</c:v>
                </c:pt>
                <c:pt idx="40">
                  <c:v>123.72765166969333</c:v>
                </c:pt>
                <c:pt idx="41">
                  <c:v>112.94680660525351</c:v>
                </c:pt>
                <c:pt idx="42">
                  <c:v>121.2288503725816</c:v>
                </c:pt>
                <c:pt idx="43">
                  <c:v>122.16048690329984</c:v>
                </c:pt>
                <c:pt idx="44">
                  <c:v>122.16073342317402</c:v>
                </c:pt>
                <c:pt idx="45">
                  <c:v>123.93614111252714</c:v>
                </c:pt>
                <c:pt idx="46">
                  <c:v>126.07337360646345</c:v>
                </c:pt>
                <c:pt idx="47">
                  <c:v>126.95395207862239</c:v>
                </c:pt>
                <c:pt idx="48">
                  <c:v>128.08445429554718</c:v>
                </c:pt>
                <c:pt idx="49">
                  <c:v>128.4719645747148</c:v>
                </c:pt>
                <c:pt idx="50">
                  <c:v>128.63162411939072</c:v>
                </c:pt>
                <c:pt idx="51">
                  <c:v>128.16226924199026</c:v>
                </c:pt>
                <c:pt idx="52">
                  <c:v>128.42065999628133</c:v>
                </c:pt>
                <c:pt idx="53">
                  <c:v>128.75176463192639</c:v>
                </c:pt>
                <c:pt idx="54">
                  <c:v>128.26906923671854</c:v>
                </c:pt>
                <c:pt idx="55">
                  <c:v>128.78552837315752</c:v>
                </c:pt>
                <c:pt idx="56">
                  <c:v>129.03980414185625</c:v>
                </c:pt>
                <c:pt idx="57">
                  <c:v>129.42591115404772</c:v>
                </c:pt>
                <c:pt idx="58">
                  <c:v>130.19919659173001</c:v>
                </c:pt>
                <c:pt idx="59">
                  <c:v>131.2657174197675</c:v>
                </c:pt>
                <c:pt idx="60">
                  <c:v>132.17784095428982</c:v>
                </c:pt>
                <c:pt idx="61">
                  <c:v>132.77424838223703</c:v>
                </c:pt>
              </c:numCache>
            </c:numRef>
          </c:val>
          <c:smooth val="0"/>
          <c:extLst>
            <c:ext xmlns:c16="http://schemas.microsoft.com/office/drawing/2014/chart" uri="{C3380CC4-5D6E-409C-BE32-E72D297353CC}">
              <c16:uniqueId val="{00000001-BE61-4F38-AC9F-03A57847C863}"/>
            </c:ext>
          </c:extLst>
        </c:ser>
        <c:ser>
          <c:idx val="2"/>
          <c:order val="2"/>
          <c:tx>
            <c:strRef>
              <c:f>'Graf 5'!$D$5</c:f>
              <c:strCache>
                <c:ptCount val="1"/>
                <c:pt idx="0">
                  <c:v>Hungary</c:v>
                </c:pt>
              </c:strCache>
            </c:strRef>
          </c:tx>
          <c:spPr>
            <a:ln w="19050" cap="rnd">
              <a:solidFill>
                <a:schemeClr val="accent2"/>
              </a:solidFill>
              <a:prstDash val="sysDash"/>
              <a:round/>
            </a:ln>
            <a:effectLst/>
          </c:spPr>
          <c:marker>
            <c:symbol val="none"/>
          </c:marker>
          <c:cat>
            <c:numRef>
              <c:f>'Graf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'Graf 5'!$D$7:$D$68</c:f>
              <c:numCache>
                <c:formatCode>General</c:formatCode>
                <c:ptCount val="62"/>
                <c:pt idx="0">
                  <c:v>100</c:v>
                </c:pt>
                <c:pt idx="1">
                  <c:v>100.78380143529341</c:v>
                </c:pt>
                <c:pt idx="2">
                  <c:v>101.54770654827108</c:v>
                </c:pt>
                <c:pt idx="3">
                  <c:v>101.45400563360087</c:v>
                </c:pt>
                <c:pt idx="4">
                  <c:v>102.6835211228089</c:v>
                </c:pt>
                <c:pt idx="5">
                  <c:v>102.48363037105288</c:v>
                </c:pt>
                <c:pt idx="6">
                  <c:v>102.61455558698775</c:v>
                </c:pt>
                <c:pt idx="7">
                  <c:v>103.78469000255923</c:v>
                </c:pt>
                <c:pt idx="8">
                  <c:v>102.35594060065803</c:v>
                </c:pt>
                <c:pt idx="9">
                  <c:v>101.38652953167029</c:v>
                </c:pt>
                <c:pt idx="10">
                  <c:v>101.6492497621428</c:v>
                </c:pt>
                <c:pt idx="11">
                  <c:v>101.41126491051935</c:v>
                </c:pt>
                <c:pt idx="12">
                  <c:v>102.0472069977889</c:v>
                </c:pt>
                <c:pt idx="13">
                  <c:v>102.99498856169936</c:v>
                </c:pt>
                <c:pt idx="14">
                  <c:v>104.60914361797656</c:v>
                </c:pt>
                <c:pt idx="15">
                  <c:v>105.44924847668821</c:v>
                </c:pt>
                <c:pt idx="16">
                  <c:v>106.46429061721179</c:v>
                </c:pt>
                <c:pt idx="17">
                  <c:v>107.84927170210696</c:v>
                </c:pt>
                <c:pt idx="18">
                  <c:v>108.88912876058485</c:v>
                </c:pt>
                <c:pt idx="19">
                  <c:v>109.47964632141452</c:v>
                </c:pt>
                <c:pt idx="20">
                  <c:v>111.24307062050084</c:v>
                </c:pt>
                <c:pt idx="21">
                  <c:v>111.37871943297752</c:v>
                </c:pt>
                <c:pt idx="22">
                  <c:v>112.23394570191137</c:v>
                </c:pt>
                <c:pt idx="23">
                  <c:v>113.42952236805775</c:v>
                </c:pt>
                <c:pt idx="24">
                  <c:v>113.17514219763905</c:v>
                </c:pt>
                <c:pt idx="25">
                  <c:v>114.57234408119177</c:v>
                </c:pt>
                <c:pt idx="26">
                  <c:v>115.16801500630945</c:v>
                </c:pt>
                <c:pt idx="27">
                  <c:v>116.21303825796325</c:v>
                </c:pt>
                <c:pt idx="28">
                  <c:v>117.61333703506618</c:v>
                </c:pt>
                <c:pt idx="29">
                  <c:v>119.02865972284292</c:v>
                </c:pt>
                <c:pt idx="30">
                  <c:v>120.14003013428804</c:v>
                </c:pt>
                <c:pt idx="31">
                  <c:v>121.91800880674934</c:v>
                </c:pt>
                <c:pt idx="32">
                  <c:v>124.28737740442064</c:v>
                </c:pt>
                <c:pt idx="33">
                  <c:v>125.41029381501735</c:v>
                </c:pt>
                <c:pt idx="34">
                  <c:v>127.31176721151509</c:v>
                </c:pt>
                <c:pt idx="35">
                  <c:v>128.71117438090579</c:v>
                </c:pt>
                <c:pt idx="36">
                  <c:v>131.37481072739808</c:v>
                </c:pt>
                <c:pt idx="37">
                  <c:v>131.79931734664882</c:v>
                </c:pt>
                <c:pt idx="38">
                  <c:v>133.66891095660029</c:v>
                </c:pt>
                <c:pt idx="39">
                  <c:v>134.54286611904678</c:v>
                </c:pt>
                <c:pt idx="40">
                  <c:v>134.11462501051489</c:v>
                </c:pt>
                <c:pt idx="41">
                  <c:v>114.69394782714495</c:v>
                </c:pt>
                <c:pt idx="42">
                  <c:v>128.19903234520578</c:v>
                </c:pt>
                <c:pt idx="43">
                  <c:v>130.48056796155348</c:v>
                </c:pt>
                <c:pt idx="44">
                  <c:v>132.10356212162557</c:v>
                </c:pt>
                <c:pt idx="45">
                  <c:v>135.04797150970828</c:v>
                </c:pt>
                <c:pt idx="46">
                  <c:v>136.68692095771908</c:v>
                </c:pt>
                <c:pt idx="47">
                  <c:v>140.09393106491996</c:v>
                </c:pt>
                <c:pt idx="48">
                  <c:v>141.89501969612752</c:v>
                </c:pt>
                <c:pt idx="49">
                  <c:v>143.28276412348632</c:v>
                </c:pt>
                <c:pt idx="50">
                  <c:v>141.70994759283815</c:v>
                </c:pt>
                <c:pt idx="51">
                  <c:v>140.34404819587414</c:v>
                </c:pt>
                <c:pt idx="52">
                  <c:v>139.84468629834612</c:v>
                </c:pt>
                <c:pt idx="53">
                  <c:v>140.02650371276354</c:v>
                </c:pt>
                <c:pt idx="54">
                  <c:v>141.98652687095893</c:v>
                </c:pt>
                <c:pt idx="55">
                  <c:v>141.47459907768763</c:v>
                </c:pt>
                <c:pt idx="56">
                  <c:v>142.10639615126178</c:v>
                </c:pt>
                <c:pt idx="57">
                  <c:v>141.71084946366074</c:v>
                </c:pt>
                <c:pt idx="58">
                  <c:v>140.81518653992052</c:v>
                </c:pt>
                <c:pt idx="59">
                  <c:v>141.69265040322028</c:v>
                </c:pt>
                <c:pt idx="60">
                  <c:v>141.5230332612397</c:v>
                </c:pt>
                <c:pt idx="61">
                  <c:v>142.0426340123916</c:v>
                </c:pt>
              </c:numCache>
            </c:numRef>
          </c:val>
          <c:smooth val="0"/>
          <c:extLst>
            <c:ext xmlns:c16="http://schemas.microsoft.com/office/drawing/2014/chart" uri="{C3380CC4-5D6E-409C-BE32-E72D297353CC}">
              <c16:uniqueId val="{00000002-BE61-4F38-AC9F-03A57847C863}"/>
            </c:ext>
          </c:extLst>
        </c:ser>
        <c:ser>
          <c:idx val="3"/>
          <c:order val="3"/>
          <c:tx>
            <c:strRef>
              <c:f>'Graf 5'!$E$5</c:f>
              <c:strCache>
                <c:ptCount val="1"/>
                <c:pt idx="0">
                  <c:v>Austria</c:v>
                </c:pt>
              </c:strCache>
            </c:strRef>
          </c:tx>
          <c:spPr>
            <a:ln w="19050" cap="rnd">
              <a:solidFill>
                <a:schemeClr val="accent3"/>
              </a:solidFill>
              <a:prstDash val="sysDash"/>
              <a:round/>
            </a:ln>
            <a:effectLst/>
          </c:spPr>
          <c:marker>
            <c:symbol val="none"/>
          </c:marker>
          <c:cat>
            <c:numRef>
              <c:f>'Graf 5'!$A$7:$A$68</c:f>
              <c:numCache>
                <c:formatCode>m/d/yyyy</c:formatCode>
                <c:ptCount val="62"/>
                <c:pt idx="0">
                  <c:v>40268</c:v>
                </c:pt>
                <c:pt idx="1">
                  <c:v>40359</c:v>
                </c:pt>
                <c:pt idx="2">
                  <c:v>40451</c:v>
                </c:pt>
                <c:pt idx="3">
                  <c:v>40543</c:v>
                </c:pt>
                <c:pt idx="4">
                  <c:v>40633</c:v>
                </c:pt>
                <c:pt idx="5">
                  <c:v>40724</c:v>
                </c:pt>
                <c:pt idx="6">
                  <c:v>40816</c:v>
                </c:pt>
                <c:pt idx="7">
                  <c:v>40908</c:v>
                </c:pt>
                <c:pt idx="8">
                  <c:v>40999</c:v>
                </c:pt>
                <c:pt idx="9">
                  <c:v>41090</c:v>
                </c:pt>
                <c:pt idx="10">
                  <c:v>41182</c:v>
                </c:pt>
                <c:pt idx="11">
                  <c:v>41274</c:v>
                </c:pt>
                <c:pt idx="12">
                  <c:v>41364</c:v>
                </c:pt>
                <c:pt idx="13">
                  <c:v>41455</c:v>
                </c:pt>
                <c:pt idx="14">
                  <c:v>41547</c:v>
                </c:pt>
                <c:pt idx="15">
                  <c:v>41639</c:v>
                </c:pt>
                <c:pt idx="16">
                  <c:v>41729</c:v>
                </c:pt>
                <c:pt idx="17">
                  <c:v>41820</c:v>
                </c:pt>
                <c:pt idx="18">
                  <c:v>41912</c:v>
                </c:pt>
                <c:pt idx="19">
                  <c:v>42004</c:v>
                </c:pt>
                <c:pt idx="20">
                  <c:v>42094</c:v>
                </c:pt>
                <c:pt idx="21">
                  <c:v>42185</c:v>
                </c:pt>
                <c:pt idx="22">
                  <c:v>42277</c:v>
                </c:pt>
                <c:pt idx="23">
                  <c:v>42369</c:v>
                </c:pt>
                <c:pt idx="24">
                  <c:v>42460</c:v>
                </c:pt>
                <c:pt idx="25">
                  <c:v>42551</c:v>
                </c:pt>
                <c:pt idx="26">
                  <c:v>42643</c:v>
                </c:pt>
                <c:pt idx="27">
                  <c:v>42735</c:v>
                </c:pt>
                <c:pt idx="28">
                  <c:v>42825</c:v>
                </c:pt>
                <c:pt idx="29">
                  <c:v>42916</c:v>
                </c:pt>
                <c:pt idx="30">
                  <c:v>43008</c:v>
                </c:pt>
                <c:pt idx="31">
                  <c:v>43100</c:v>
                </c:pt>
                <c:pt idx="32">
                  <c:v>43190</c:v>
                </c:pt>
                <c:pt idx="33">
                  <c:v>43281</c:v>
                </c:pt>
                <c:pt idx="34">
                  <c:v>43373</c:v>
                </c:pt>
                <c:pt idx="35">
                  <c:v>43465</c:v>
                </c:pt>
                <c:pt idx="36">
                  <c:v>43555</c:v>
                </c:pt>
                <c:pt idx="37">
                  <c:v>43646</c:v>
                </c:pt>
                <c:pt idx="38">
                  <c:v>43738</c:v>
                </c:pt>
                <c:pt idx="39">
                  <c:v>43830</c:v>
                </c:pt>
                <c:pt idx="40">
                  <c:v>43921</c:v>
                </c:pt>
                <c:pt idx="41">
                  <c:v>44012</c:v>
                </c:pt>
                <c:pt idx="42">
                  <c:v>44104</c:v>
                </c:pt>
                <c:pt idx="43">
                  <c:v>44196</c:v>
                </c:pt>
                <c:pt idx="44">
                  <c:v>44286</c:v>
                </c:pt>
                <c:pt idx="45">
                  <c:v>44377</c:v>
                </c:pt>
                <c:pt idx="46">
                  <c:v>44469</c:v>
                </c:pt>
                <c:pt idx="47">
                  <c:v>44561</c:v>
                </c:pt>
                <c:pt idx="48">
                  <c:v>44651</c:v>
                </c:pt>
                <c:pt idx="49">
                  <c:v>44742</c:v>
                </c:pt>
                <c:pt idx="50">
                  <c:v>44834</c:v>
                </c:pt>
                <c:pt idx="51">
                  <c:v>44926</c:v>
                </c:pt>
                <c:pt idx="52">
                  <c:v>45016</c:v>
                </c:pt>
                <c:pt idx="53">
                  <c:v>45107</c:v>
                </c:pt>
                <c:pt idx="54">
                  <c:v>45199</c:v>
                </c:pt>
                <c:pt idx="55">
                  <c:v>45291</c:v>
                </c:pt>
                <c:pt idx="56">
                  <c:v>45382</c:v>
                </c:pt>
                <c:pt idx="57">
                  <c:v>45473</c:v>
                </c:pt>
                <c:pt idx="58">
                  <c:v>45565</c:v>
                </c:pt>
                <c:pt idx="59">
                  <c:v>45657</c:v>
                </c:pt>
                <c:pt idx="60">
                  <c:v>45747</c:v>
                </c:pt>
                <c:pt idx="61">
                  <c:v>45838</c:v>
                </c:pt>
              </c:numCache>
            </c:numRef>
          </c:cat>
          <c:val>
            <c:numRef>
              <c:f>'Graf 5'!$E$7:$E$68</c:f>
              <c:numCache>
                <c:formatCode>General</c:formatCode>
                <c:ptCount val="62"/>
                <c:pt idx="0">
                  <c:v>100</c:v>
                </c:pt>
                <c:pt idx="1">
                  <c:v>101.4314925850472</c:v>
                </c:pt>
                <c:pt idx="2">
                  <c:v>102.5183642531031</c:v>
                </c:pt>
                <c:pt idx="3">
                  <c:v>103.48259771394324</c:v>
                </c:pt>
                <c:pt idx="4">
                  <c:v>104.61630861514519</c:v>
                </c:pt>
                <c:pt idx="5">
                  <c:v>104.5439092628361</c:v>
                </c:pt>
                <c:pt idx="6">
                  <c:v>105.16704734036257</c:v>
                </c:pt>
                <c:pt idx="7">
                  <c:v>105.51494196719742</c:v>
                </c:pt>
                <c:pt idx="8">
                  <c:v>105.82481119508036</c:v>
                </c:pt>
                <c:pt idx="9">
                  <c:v>105.66918406559506</c:v>
                </c:pt>
                <c:pt idx="10">
                  <c:v>105.79799195674673</c:v>
                </c:pt>
                <c:pt idx="11">
                  <c:v>105.25166014862644</c:v>
                </c:pt>
                <c:pt idx="12">
                  <c:v>104.95488576011765</c:v>
                </c:pt>
                <c:pt idx="13">
                  <c:v>105.18404544916558</c:v>
                </c:pt>
                <c:pt idx="14">
                  <c:v>105.5314364283322</c:v>
                </c:pt>
                <c:pt idx="15">
                  <c:v>105.67522783761392</c:v>
                </c:pt>
                <c:pt idx="16">
                  <c:v>105.61856747493724</c:v>
                </c:pt>
                <c:pt idx="17">
                  <c:v>106.18995575455234</c:v>
                </c:pt>
                <c:pt idx="18">
                  <c:v>106.35578174931946</c:v>
                </c:pt>
                <c:pt idx="19">
                  <c:v>106.91986713774513</c:v>
                </c:pt>
                <c:pt idx="20">
                  <c:v>106.80856100306471</c:v>
                </c:pt>
                <c:pt idx="21">
                  <c:v>107.48294523083433</c:v>
                </c:pt>
                <c:pt idx="22">
                  <c:v>107.79130351571256</c:v>
                </c:pt>
                <c:pt idx="23">
                  <c:v>108.36382500258119</c:v>
                </c:pt>
                <c:pt idx="24">
                  <c:v>109.4574959141583</c:v>
                </c:pt>
                <c:pt idx="25">
                  <c:v>109.53442809548153</c:v>
                </c:pt>
                <c:pt idx="26">
                  <c:v>110.16121761860273</c:v>
                </c:pt>
                <c:pt idx="27">
                  <c:v>110.61613737493798</c:v>
                </c:pt>
                <c:pt idx="28">
                  <c:v>111.8168334160155</c:v>
                </c:pt>
                <c:pt idx="29">
                  <c:v>112.22743217754586</c:v>
                </c:pt>
                <c:pt idx="30">
                  <c:v>112.85245893382825</c:v>
                </c:pt>
                <c:pt idx="31">
                  <c:v>113.44877777302112</c:v>
                </c:pt>
                <c:pt idx="32">
                  <c:v>113.98100744643078</c:v>
                </c:pt>
                <c:pt idx="33">
                  <c:v>114.93567160157441</c:v>
                </c:pt>
                <c:pt idx="34">
                  <c:v>115.51788830605661</c:v>
                </c:pt>
                <c:pt idx="35">
                  <c:v>116.62188399483257</c:v>
                </c:pt>
                <c:pt idx="36">
                  <c:v>117.56534198935793</c:v>
                </c:pt>
                <c:pt idx="37">
                  <c:v>117.20838170449481</c:v>
                </c:pt>
                <c:pt idx="38">
                  <c:v>117.46473836762755</c:v>
                </c:pt>
                <c:pt idx="39">
                  <c:v>117.05073998433654</c:v>
                </c:pt>
                <c:pt idx="40">
                  <c:v>114.45481399032494</c:v>
                </c:pt>
                <c:pt idx="41">
                  <c:v>100.8393288391173</c:v>
                </c:pt>
                <c:pt idx="42">
                  <c:v>112.44110470079551</c:v>
                </c:pt>
                <c:pt idx="43">
                  <c:v>110.89805415723377</c:v>
                </c:pt>
                <c:pt idx="44">
                  <c:v>109.31508953596423</c:v>
                </c:pt>
                <c:pt idx="45">
                  <c:v>114.3354494929527</c:v>
                </c:pt>
                <c:pt idx="46">
                  <c:v>118.47769974036963</c:v>
                </c:pt>
                <c:pt idx="47">
                  <c:v>118.51836928957977</c:v>
                </c:pt>
                <c:pt idx="48">
                  <c:v>118.86273838273698</c:v>
                </c:pt>
                <c:pt idx="49">
                  <c:v>122.20167059931555</c:v>
                </c:pt>
                <c:pt idx="50">
                  <c:v>122.13380407602057</c:v>
                </c:pt>
                <c:pt idx="51">
                  <c:v>122.12561980141172</c:v>
                </c:pt>
                <c:pt idx="52">
                  <c:v>121.30140039234153</c:v>
                </c:pt>
                <c:pt idx="53">
                  <c:v>120.84434013341627</c:v>
                </c:pt>
                <c:pt idx="54">
                  <c:v>119.86650818553373</c:v>
                </c:pt>
                <c:pt idx="55">
                  <c:v>119.18670974533056</c:v>
                </c:pt>
                <c:pt idx="56">
                  <c:v>119.33062706652935</c:v>
                </c:pt>
                <c:pt idx="57">
                  <c:v>118.9239315744278</c:v>
                </c:pt>
                <c:pt idx="58">
                  <c:v>118.74841036204712</c:v>
                </c:pt>
                <c:pt idx="59">
                  <c:v>118.69439414962868</c:v>
                </c:pt>
                <c:pt idx="60">
                  <c:v>118.85971649672756</c:v>
                </c:pt>
                <c:pt idx="61">
                  <c:v>119.02428337232405</c:v>
                </c:pt>
              </c:numCache>
            </c:numRef>
          </c:val>
          <c:smooth val="0"/>
          <c:extLst>
            <c:ext xmlns:c16="http://schemas.microsoft.com/office/drawing/2014/chart" uri="{C3380CC4-5D6E-409C-BE32-E72D297353CC}">
              <c16:uniqueId val="{00000003-BE61-4F38-AC9F-03A57847C863}"/>
            </c:ext>
          </c:extLst>
        </c:ser>
        <c:dLbls>
          <c:showLegendKey val="0"/>
          <c:showVal val="0"/>
          <c:showCatName val="0"/>
          <c:showSerName val="0"/>
          <c:showPercent val="0"/>
          <c:showBubbleSize val="0"/>
        </c:dLbls>
        <c:smooth val="0"/>
        <c:axId val="959713391"/>
        <c:axId val="959713871"/>
        <c:extLst/>
      </c:lineChart>
      <c:dateAx>
        <c:axId val="959713391"/>
        <c:scaling>
          <c:orientation val="minMax"/>
        </c:scaling>
        <c:delete val="0"/>
        <c:axPos val="b"/>
        <c:numFmt formatCode="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crossAx val="959713871"/>
        <c:crosses val="autoZero"/>
        <c:auto val="1"/>
        <c:lblOffset val="100"/>
        <c:baseTimeUnit val="months"/>
        <c:majorUnit val="15"/>
        <c:majorTimeUnit val="months"/>
      </c:dateAx>
      <c:valAx>
        <c:axId val="959713871"/>
        <c:scaling>
          <c:orientation val="minMax"/>
          <c:min val="100"/>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General" sourceLinked="1"/>
        <c:majorTickMark val="none"/>
        <c:minorTickMark val="none"/>
        <c:tickLblPos val="nextTo"/>
        <c:spPr>
          <a:noFill/>
          <a:ln>
            <a:solidFill>
              <a:srgbClr val="FFFFFF"/>
            </a:solidFill>
          </a:ln>
          <a:effectLst/>
        </c:spPr>
        <c:txPr>
          <a:bodyPr rot="-60000000" spcFirstLastPara="1" vertOverflow="ellipsis" vert="horz"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crossAx val="959713391"/>
        <c:crosses val="autoZero"/>
        <c:crossBetween val="between"/>
      </c:valAx>
      <c:spPr>
        <a:noFill/>
        <a:ln>
          <a:noFill/>
        </a:ln>
        <a:effectLst/>
      </c:spPr>
    </c:plotArea>
    <c:legend>
      <c:legendPos val="t"/>
      <c:layout>
        <c:manualLayout>
          <c:xMode val="edge"/>
          <c:yMode val="edge"/>
          <c:x val="0.10578107366848624"/>
          <c:y val="3.2962797460047752E-2"/>
          <c:w val="0.86484727998769195"/>
          <c:h val="0.15748430698313837"/>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0C1D2B"/>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sz="900">
          <a:solidFill>
            <a:srgbClr val="0C1D2B"/>
          </a:solidFill>
          <a:latin typeface="Arial Narrow" panose="020B0606020202030204" pitchFamily="34"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386523950131226E-2"/>
          <c:y val="0.10159722222222223"/>
          <c:w val="0.85456549376640423"/>
          <c:h val="0.71877138888888892"/>
        </c:manualLayout>
      </c:layout>
      <c:lineChart>
        <c:grouping val="standard"/>
        <c:varyColors val="0"/>
        <c:ser>
          <c:idx val="0"/>
          <c:order val="0"/>
          <c:tx>
            <c:strRef>
              <c:f>'Graf 6'!$B$6</c:f>
              <c:strCache>
                <c:ptCount val="1"/>
                <c:pt idx="0">
                  <c:v>Kompozit</c:v>
                </c:pt>
              </c:strCache>
            </c:strRef>
          </c:tx>
          <c:spPr>
            <a:ln w="28575" cap="rnd">
              <a:solidFill>
                <a:schemeClr val="tx1"/>
              </a:solidFill>
              <a:round/>
            </a:ln>
            <a:effectLst/>
          </c:spPr>
          <c:marker>
            <c:symbol val="none"/>
          </c:marker>
          <c:cat>
            <c:numRef>
              <c:f>'Graf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'Graf 6'!$B$7:$B$86</c:f>
              <c:numCache>
                <c:formatCode>General</c:formatCode>
                <c:ptCount val="80"/>
                <c:pt idx="0">
                  <c:v>51</c:v>
                </c:pt>
                <c:pt idx="1">
                  <c:v>51.9</c:v>
                </c:pt>
                <c:pt idx="2">
                  <c:v>51.6</c:v>
                </c:pt>
                <c:pt idx="3">
                  <c:v>51.5</c:v>
                </c:pt>
                <c:pt idx="4">
                  <c:v>51.8</c:v>
                </c:pt>
                <c:pt idx="5">
                  <c:v>52.2</c:v>
                </c:pt>
                <c:pt idx="6">
                  <c:v>51.5</c:v>
                </c:pt>
                <c:pt idx="7">
                  <c:v>51.9</c:v>
                </c:pt>
                <c:pt idx="8">
                  <c:v>50.1</c:v>
                </c:pt>
                <c:pt idx="9">
                  <c:v>50.6</c:v>
                </c:pt>
                <c:pt idx="10">
                  <c:v>50.6</c:v>
                </c:pt>
                <c:pt idx="11">
                  <c:v>50.9</c:v>
                </c:pt>
                <c:pt idx="12">
                  <c:v>51.3</c:v>
                </c:pt>
                <c:pt idx="13">
                  <c:v>51.6</c:v>
                </c:pt>
                <c:pt idx="14">
                  <c:v>29.7</c:v>
                </c:pt>
                <c:pt idx="15">
                  <c:v>13.6</c:v>
                </c:pt>
                <c:pt idx="16">
                  <c:v>31.9</c:v>
                </c:pt>
                <c:pt idx="17">
                  <c:v>48.5</c:v>
                </c:pt>
                <c:pt idx="18">
                  <c:v>54.9</c:v>
                </c:pt>
                <c:pt idx="19">
                  <c:v>51.9</c:v>
                </c:pt>
                <c:pt idx="20">
                  <c:v>50.4</c:v>
                </c:pt>
                <c:pt idx="21">
                  <c:v>50</c:v>
                </c:pt>
                <c:pt idx="22">
                  <c:v>45.3</c:v>
                </c:pt>
                <c:pt idx="23">
                  <c:v>49.1</c:v>
                </c:pt>
                <c:pt idx="24">
                  <c:v>47.8</c:v>
                </c:pt>
                <c:pt idx="25">
                  <c:v>48.8</c:v>
                </c:pt>
                <c:pt idx="26">
                  <c:v>53.2</c:v>
                </c:pt>
                <c:pt idx="27">
                  <c:v>53.8</c:v>
                </c:pt>
                <c:pt idx="28">
                  <c:v>57.1</c:v>
                </c:pt>
                <c:pt idx="29">
                  <c:v>59.5</c:v>
                </c:pt>
                <c:pt idx="30">
                  <c:v>60.2</c:v>
                </c:pt>
                <c:pt idx="31">
                  <c:v>59</c:v>
                </c:pt>
                <c:pt idx="32">
                  <c:v>56.2</c:v>
                </c:pt>
                <c:pt idx="33">
                  <c:v>54.2</c:v>
                </c:pt>
                <c:pt idx="34">
                  <c:v>55.4</c:v>
                </c:pt>
                <c:pt idx="35">
                  <c:v>53.3</c:v>
                </c:pt>
                <c:pt idx="36">
                  <c:v>52.3</c:v>
                </c:pt>
                <c:pt idx="37">
                  <c:v>55.5</c:v>
                </c:pt>
                <c:pt idx="38">
                  <c:v>54.9</c:v>
                </c:pt>
                <c:pt idx="39">
                  <c:v>55.8</c:v>
                </c:pt>
                <c:pt idx="40">
                  <c:v>54.8</c:v>
                </c:pt>
                <c:pt idx="41">
                  <c:v>52</c:v>
                </c:pt>
                <c:pt idx="42">
                  <c:v>49.9</c:v>
                </c:pt>
                <c:pt idx="43">
                  <c:v>48.9</c:v>
                </c:pt>
                <c:pt idx="44">
                  <c:v>48.1</c:v>
                </c:pt>
                <c:pt idx="45">
                  <c:v>47.3</c:v>
                </c:pt>
                <c:pt idx="46">
                  <c:v>47.8</c:v>
                </c:pt>
                <c:pt idx="47">
                  <c:v>49.3</c:v>
                </c:pt>
                <c:pt idx="48">
                  <c:v>50.3</c:v>
                </c:pt>
                <c:pt idx="49">
                  <c:v>52</c:v>
                </c:pt>
                <c:pt idx="50">
                  <c:v>53.7</c:v>
                </c:pt>
                <c:pt idx="51">
                  <c:v>54.1</c:v>
                </c:pt>
                <c:pt idx="52">
                  <c:v>52.8</c:v>
                </c:pt>
                <c:pt idx="53">
                  <c:v>49.9</c:v>
                </c:pt>
                <c:pt idx="54">
                  <c:v>48.6</c:v>
                </c:pt>
                <c:pt idx="55">
                  <c:v>46.7</c:v>
                </c:pt>
                <c:pt idx="56">
                  <c:v>47.2</c:v>
                </c:pt>
                <c:pt idx="57">
                  <c:v>46.5</c:v>
                </c:pt>
                <c:pt idx="58">
                  <c:v>47.6</c:v>
                </c:pt>
                <c:pt idx="59">
                  <c:v>47.6</c:v>
                </c:pt>
                <c:pt idx="60">
                  <c:v>47.9</c:v>
                </c:pt>
                <c:pt idx="61">
                  <c:v>49.2</c:v>
                </c:pt>
                <c:pt idx="62">
                  <c:v>50.3</c:v>
                </c:pt>
                <c:pt idx="63">
                  <c:v>51.7</c:v>
                </c:pt>
                <c:pt idx="64">
                  <c:v>52.2</c:v>
                </c:pt>
                <c:pt idx="65">
                  <c:v>50.9</c:v>
                </c:pt>
                <c:pt idx="66">
                  <c:v>50.2</c:v>
                </c:pt>
                <c:pt idx="67">
                  <c:v>51</c:v>
                </c:pt>
                <c:pt idx="68">
                  <c:v>49.6</c:v>
                </c:pt>
                <c:pt idx="69">
                  <c:v>50</c:v>
                </c:pt>
                <c:pt idx="70">
                  <c:v>48.3</c:v>
                </c:pt>
                <c:pt idx="71">
                  <c:v>49.6</c:v>
                </c:pt>
                <c:pt idx="72">
                  <c:v>50.2</c:v>
                </c:pt>
                <c:pt idx="73">
                  <c:v>50.2</c:v>
                </c:pt>
                <c:pt idx="74">
                  <c:v>50.9</c:v>
                </c:pt>
                <c:pt idx="75">
                  <c:v>50.4</c:v>
                </c:pt>
                <c:pt idx="76">
                  <c:v>50.2</c:v>
                </c:pt>
                <c:pt idx="77">
                  <c:v>50.6</c:v>
                </c:pt>
                <c:pt idx="78">
                  <c:v>50.9</c:v>
                </c:pt>
                <c:pt idx="79">
                  <c:v>51.1</c:v>
                </c:pt>
              </c:numCache>
            </c:numRef>
          </c:val>
          <c:smooth val="0"/>
          <c:extLst>
            <c:ext xmlns:c16="http://schemas.microsoft.com/office/drawing/2014/chart" uri="{C3380CC4-5D6E-409C-BE32-E72D297353CC}">
              <c16:uniqueId val="{00000000-0A32-46C9-A9FF-BD3E0F5EB586}"/>
            </c:ext>
          </c:extLst>
        </c:ser>
        <c:ser>
          <c:idx val="1"/>
          <c:order val="1"/>
          <c:tx>
            <c:strRef>
              <c:f>'Graf 6'!$C$6</c:f>
              <c:strCache>
                <c:ptCount val="1"/>
                <c:pt idx="0">
                  <c:v>Priemysel</c:v>
                </c:pt>
              </c:strCache>
            </c:strRef>
          </c:tx>
          <c:spPr>
            <a:ln w="28575" cap="rnd">
              <a:solidFill>
                <a:schemeClr val="accent6"/>
              </a:solidFill>
              <a:round/>
            </a:ln>
            <a:effectLst/>
          </c:spPr>
          <c:marker>
            <c:symbol val="none"/>
          </c:marker>
          <c:cat>
            <c:numRef>
              <c:f>'Graf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'Graf 6'!$C$7:$C$86</c:f>
              <c:numCache>
                <c:formatCode>General</c:formatCode>
                <c:ptCount val="80"/>
                <c:pt idx="0">
                  <c:v>50.5</c:v>
                </c:pt>
                <c:pt idx="1">
                  <c:v>49.3</c:v>
                </c:pt>
                <c:pt idx="2">
                  <c:v>47.5</c:v>
                </c:pt>
                <c:pt idx="3">
                  <c:v>47.9</c:v>
                </c:pt>
                <c:pt idx="4">
                  <c:v>47.7</c:v>
                </c:pt>
                <c:pt idx="5">
                  <c:v>47.6</c:v>
                </c:pt>
                <c:pt idx="6">
                  <c:v>46.5</c:v>
                </c:pt>
                <c:pt idx="7">
                  <c:v>47</c:v>
                </c:pt>
                <c:pt idx="8">
                  <c:v>45.7</c:v>
                </c:pt>
                <c:pt idx="9">
                  <c:v>45.9</c:v>
                </c:pt>
                <c:pt idx="10">
                  <c:v>46.9</c:v>
                </c:pt>
                <c:pt idx="11">
                  <c:v>46.3</c:v>
                </c:pt>
                <c:pt idx="12">
                  <c:v>47.9</c:v>
                </c:pt>
                <c:pt idx="13">
                  <c:v>49.2</c:v>
                </c:pt>
                <c:pt idx="14">
                  <c:v>44.5</c:v>
                </c:pt>
                <c:pt idx="15">
                  <c:v>33.4</c:v>
                </c:pt>
                <c:pt idx="16">
                  <c:v>39.4</c:v>
                </c:pt>
                <c:pt idx="17">
                  <c:v>47.4</c:v>
                </c:pt>
                <c:pt idx="18">
                  <c:v>51.8</c:v>
                </c:pt>
                <c:pt idx="19">
                  <c:v>51.7</c:v>
                </c:pt>
                <c:pt idx="20">
                  <c:v>53.7</c:v>
                </c:pt>
                <c:pt idx="21">
                  <c:v>54.8</c:v>
                </c:pt>
                <c:pt idx="22">
                  <c:v>53.8</c:v>
                </c:pt>
                <c:pt idx="23">
                  <c:v>55.2</c:v>
                </c:pt>
                <c:pt idx="24">
                  <c:v>54.8</c:v>
                </c:pt>
                <c:pt idx="25">
                  <c:v>57.9</c:v>
                </c:pt>
                <c:pt idx="26">
                  <c:v>62.5</c:v>
                </c:pt>
                <c:pt idx="27">
                  <c:v>62.9</c:v>
                </c:pt>
                <c:pt idx="28">
                  <c:v>63.1</c:v>
                </c:pt>
                <c:pt idx="29">
                  <c:v>63.4</c:v>
                </c:pt>
                <c:pt idx="30">
                  <c:v>62.8</c:v>
                </c:pt>
                <c:pt idx="31">
                  <c:v>61.4</c:v>
                </c:pt>
                <c:pt idx="32">
                  <c:v>58.6</c:v>
                </c:pt>
                <c:pt idx="33">
                  <c:v>58.3</c:v>
                </c:pt>
                <c:pt idx="34">
                  <c:v>58.4</c:v>
                </c:pt>
                <c:pt idx="35">
                  <c:v>58</c:v>
                </c:pt>
                <c:pt idx="36">
                  <c:v>58.7</c:v>
                </c:pt>
                <c:pt idx="37">
                  <c:v>58.2</c:v>
                </c:pt>
                <c:pt idx="38">
                  <c:v>56.5</c:v>
                </c:pt>
                <c:pt idx="39">
                  <c:v>55.5</c:v>
                </c:pt>
                <c:pt idx="40">
                  <c:v>54.6</c:v>
                </c:pt>
                <c:pt idx="41">
                  <c:v>52.1</c:v>
                </c:pt>
                <c:pt idx="42">
                  <c:v>49.8</c:v>
                </c:pt>
                <c:pt idx="43">
                  <c:v>49.6</c:v>
                </c:pt>
                <c:pt idx="44">
                  <c:v>48.4</c:v>
                </c:pt>
                <c:pt idx="45">
                  <c:v>46.4</c:v>
                </c:pt>
                <c:pt idx="46">
                  <c:v>47.1</c:v>
                </c:pt>
                <c:pt idx="47">
                  <c:v>47.8</c:v>
                </c:pt>
                <c:pt idx="48">
                  <c:v>48.8</c:v>
                </c:pt>
                <c:pt idx="49">
                  <c:v>48.5</c:v>
                </c:pt>
                <c:pt idx="50">
                  <c:v>47.3</c:v>
                </c:pt>
                <c:pt idx="51">
                  <c:v>45.8</c:v>
                </c:pt>
                <c:pt idx="52">
                  <c:v>44.8</c:v>
                </c:pt>
                <c:pt idx="53">
                  <c:v>43.4</c:v>
                </c:pt>
                <c:pt idx="54">
                  <c:v>42.7</c:v>
                </c:pt>
                <c:pt idx="55">
                  <c:v>43.5</c:v>
                </c:pt>
                <c:pt idx="56">
                  <c:v>43.4</c:v>
                </c:pt>
                <c:pt idx="57">
                  <c:v>43.1</c:v>
                </c:pt>
                <c:pt idx="58">
                  <c:v>44.2</c:v>
                </c:pt>
                <c:pt idx="59">
                  <c:v>44.4</c:v>
                </c:pt>
                <c:pt idx="60">
                  <c:v>46.6</c:v>
                </c:pt>
                <c:pt idx="61">
                  <c:v>46.5</c:v>
                </c:pt>
                <c:pt idx="62">
                  <c:v>46.1</c:v>
                </c:pt>
                <c:pt idx="63">
                  <c:v>45.7</c:v>
                </c:pt>
                <c:pt idx="64">
                  <c:v>47.3</c:v>
                </c:pt>
                <c:pt idx="65">
                  <c:v>45.8</c:v>
                </c:pt>
                <c:pt idx="66">
                  <c:v>45.8</c:v>
                </c:pt>
                <c:pt idx="67">
                  <c:v>45.8</c:v>
                </c:pt>
                <c:pt idx="68">
                  <c:v>45</c:v>
                </c:pt>
                <c:pt idx="69">
                  <c:v>46</c:v>
                </c:pt>
                <c:pt idx="70">
                  <c:v>45.2</c:v>
                </c:pt>
                <c:pt idx="71">
                  <c:v>45.1</c:v>
                </c:pt>
                <c:pt idx="72">
                  <c:v>46.6</c:v>
                </c:pt>
                <c:pt idx="73">
                  <c:v>47.6</c:v>
                </c:pt>
                <c:pt idx="74">
                  <c:v>48.6</c:v>
                </c:pt>
                <c:pt idx="75">
                  <c:v>49</c:v>
                </c:pt>
                <c:pt idx="76">
                  <c:v>49.4</c:v>
                </c:pt>
                <c:pt idx="77">
                  <c:v>49.5</c:v>
                </c:pt>
                <c:pt idx="78">
                  <c:v>49.8</c:v>
                </c:pt>
                <c:pt idx="79">
                  <c:v>50.7</c:v>
                </c:pt>
              </c:numCache>
            </c:numRef>
          </c:val>
          <c:smooth val="0"/>
          <c:extLst>
            <c:ext xmlns:c16="http://schemas.microsoft.com/office/drawing/2014/chart" uri="{C3380CC4-5D6E-409C-BE32-E72D297353CC}">
              <c16:uniqueId val="{00000001-0A32-46C9-A9FF-BD3E0F5EB586}"/>
            </c:ext>
          </c:extLst>
        </c:ser>
        <c:ser>
          <c:idx val="2"/>
          <c:order val="2"/>
          <c:tx>
            <c:strRef>
              <c:f>'Graf 6'!$D$6</c:f>
              <c:strCache>
                <c:ptCount val="1"/>
                <c:pt idx="0">
                  <c:v>Služby</c:v>
                </c:pt>
              </c:strCache>
            </c:strRef>
          </c:tx>
          <c:spPr>
            <a:ln w="28575" cap="rnd">
              <a:solidFill>
                <a:srgbClr val="00B0F0"/>
              </a:solidFill>
              <a:round/>
            </a:ln>
            <a:effectLst/>
          </c:spPr>
          <c:marker>
            <c:symbol val="none"/>
          </c:marker>
          <c:cat>
            <c:numRef>
              <c:f>'Graf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'Graf 6'!$D$7:$D$86</c:f>
              <c:numCache>
                <c:formatCode>General</c:formatCode>
                <c:ptCount val="80"/>
                <c:pt idx="0">
                  <c:v>51.2</c:v>
                </c:pt>
                <c:pt idx="1">
                  <c:v>52.8</c:v>
                </c:pt>
                <c:pt idx="2">
                  <c:v>53.3</c:v>
                </c:pt>
                <c:pt idx="3">
                  <c:v>52.8</c:v>
                </c:pt>
                <c:pt idx="4">
                  <c:v>52.9</c:v>
                </c:pt>
                <c:pt idx="5">
                  <c:v>53.6</c:v>
                </c:pt>
                <c:pt idx="6">
                  <c:v>53.2</c:v>
                </c:pt>
                <c:pt idx="7">
                  <c:v>53.5</c:v>
                </c:pt>
                <c:pt idx="8">
                  <c:v>51.6</c:v>
                </c:pt>
                <c:pt idx="9">
                  <c:v>52.2</c:v>
                </c:pt>
                <c:pt idx="10">
                  <c:v>51.9</c:v>
                </c:pt>
                <c:pt idx="11">
                  <c:v>52.8</c:v>
                </c:pt>
                <c:pt idx="12">
                  <c:v>52.5</c:v>
                </c:pt>
                <c:pt idx="13">
                  <c:v>52.6</c:v>
                </c:pt>
                <c:pt idx="14">
                  <c:v>26.4</c:v>
                </c:pt>
                <c:pt idx="15">
                  <c:v>12</c:v>
                </c:pt>
                <c:pt idx="16">
                  <c:v>30.5</c:v>
                </c:pt>
                <c:pt idx="17">
                  <c:v>48.3</c:v>
                </c:pt>
                <c:pt idx="18">
                  <c:v>54.7</c:v>
                </c:pt>
                <c:pt idx="19">
                  <c:v>50.5</c:v>
                </c:pt>
                <c:pt idx="20">
                  <c:v>48</c:v>
                </c:pt>
                <c:pt idx="21">
                  <c:v>46.9</c:v>
                </c:pt>
                <c:pt idx="22">
                  <c:v>41.7</c:v>
                </c:pt>
                <c:pt idx="23">
                  <c:v>46.4</c:v>
                </c:pt>
                <c:pt idx="24">
                  <c:v>45.4</c:v>
                </c:pt>
                <c:pt idx="25">
                  <c:v>45.7</c:v>
                </c:pt>
                <c:pt idx="26">
                  <c:v>49.6</c:v>
                </c:pt>
                <c:pt idx="27">
                  <c:v>50.5</c:v>
                </c:pt>
                <c:pt idx="28">
                  <c:v>55.2</c:v>
                </c:pt>
                <c:pt idx="29">
                  <c:v>58.3</c:v>
                </c:pt>
                <c:pt idx="30">
                  <c:v>59.8</c:v>
                </c:pt>
                <c:pt idx="31">
                  <c:v>59</c:v>
                </c:pt>
                <c:pt idx="32">
                  <c:v>56.4</c:v>
                </c:pt>
                <c:pt idx="33">
                  <c:v>54.6</c:v>
                </c:pt>
                <c:pt idx="34">
                  <c:v>55.9</c:v>
                </c:pt>
                <c:pt idx="35">
                  <c:v>53.1</c:v>
                </c:pt>
                <c:pt idx="36">
                  <c:v>51.1</c:v>
                </c:pt>
                <c:pt idx="37">
                  <c:v>55.5</c:v>
                </c:pt>
                <c:pt idx="38">
                  <c:v>55.6</c:v>
                </c:pt>
                <c:pt idx="39">
                  <c:v>57.7</c:v>
                </c:pt>
                <c:pt idx="40">
                  <c:v>56.1</c:v>
                </c:pt>
                <c:pt idx="41">
                  <c:v>53</c:v>
                </c:pt>
                <c:pt idx="42">
                  <c:v>51.2</c:v>
                </c:pt>
                <c:pt idx="43">
                  <c:v>49.8</c:v>
                </c:pt>
                <c:pt idx="44">
                  <c:v>48.8</c:v>
                </c:pt>
                <c:pt idx="45">
                  <c:v>48.6</c:v>
                </c:pt>
                <c:pt idx="46">
                  <c:v>48.5</c:v>
                </c:pt>
                <c:pt idx="47">
                  <c:v>49.8</c:v>
                </c:pt>
                <c:pt idx="48">
                  <c:v>50.8</c:v>
                </c:pt>
                <c:pt idx="49">
                  <c:v>52.7</c:v>
                </c:pt>
                <c:pt idx="50">
                  <c:v>55</c:v>
                </c:pt>
                <c:pt idx="51">
                  <c:v>56.2</c:v>
                </c:pt>
                <c:pt idx="52">
                  <c:v>55.1</c:v>
                </c:pt>
                <c:pt idx="53">
                  <c:v>52</c:v>
                </c:pt>
                <c:pt idx="54">
                  <c:v>50.9</c:v>
                </c:pt>
                <c:pt idx="55">
                  <c:v>47.9</c:v>
                </c:pt>
                <c:pt idx="56">
                  <c:v>48.7</c:v>
                </c:pt>
                <c:pt idx="57">
                  <c:v>47.8</c:v>
                </c:pt>
                <c:pt idx="58">
                  <c:v>48.7</c:v>
                </c:pt>
                <c:pt idx="59">
                  <c:v>48.8</c:v>
                </c:pt>
                <c:pt idx="60">
                  <c:v>48.4</c:v>
                </c:pt>
                <c:pt idx="61">
                  <c:v>50.2</c:v>
                </c:pt>
                <c:pt idx="62">
                  <c:v>51.5</c:v>
                </c:pt>
                <c:pt idx="63">
                  <c:v>53.3</c:v>
                </c:pt>
                <c:pt idx="64">
                  <c:v>53.2</c:v>
                </c:pt>
                <c:pt idx="65">
                  <c:v>52.8</c:v>
                </c:pt>
                <c:pt idx="66">
                  <c:v>51.9</c:v>
                </c:pt>
                <c:pt idx="67">
                  <c:v>52.9</c:v>
                </c:pt>
                <c:pt idx="68">
                  <c:v>51.4</c:v>
                </c:pt>
                <c:pt idx="69">
                  <c:v>51.6</c:v>
                </c:pt>
                <c:pt idx="70">
                  <c:v>49.5</c:v>
                </c:pt>
                <c:pt idx="71">
                  <c:v>51.6</c:v>
                </c:pt>
                <c:pt idx="72">
                  <c:v>51.3</c:v>
                </c:pt>
                <c:pt idx="73">
                  <c:v>50.6</c:v>
                </c:pt>
                <c:pt idx="74">
                  <c:v>51</c:v>
                </c:pt>
                <c:pt idx="75">
                  <c:v>50.1</c:v>
                </c:pt>
                <c:pt idx="76">
                  <c:v>49.7</c:v>
                </c:pt>
                <c:pt idx="77">
                  <c:v>50.5</c:v>
                </c:pt>
                <c:pt idx="78">
                  <c:v>51</c:v>
                </c:pt>
                <c:pt idx="79">
                  <c:v>50.7</c:v>
                </c:pt>
              </c:numCache>
            </c:numRef>
          </c:val>
          <c:smooth val="0"/>
          <c:extLst>
            <c:ext xmlns:c16="http://schemas.microsoft.com/office/drawing/2014/chart" uri="{C3380CC4-5D6E-409C-BE32-E72D297353CC}">
              <c16:uniqueId val="{00000002-0A32-46C9-A9FF-BD3E0F5EB586}"/>
            </c:ext>
          </c:extLst>
        </c:ser>
        <c:dLbls>
          <c:showLegendKey val="0"/>
          <c:showVal val="0"/>
          <c:showCatName val="0"/>
          <c:showSerName val="0"/>
          <c:showPercent val="0"/>
          <c:showBubbleSize val="0"/>
        </c:dLbls>
        <c:smooth val="0"/>
        <c:axId val="879849104"/>
        <c:axId val="879847464"/>
        <c:extLst>
          <c:ext xmlns:c15="http://schemas.microsoft.com/office/drawing/2012/chart" uri="{02D57815-91ED-43cb-92C2-25804820EDAC}">
            <c15:filteredLineSeries>
              <c15:ser>
                <c:idx val="3"/>
                <c:order val="3"/>
                <c:tx>
                  <c:strRef>
                    <c:extLst>
                      <c:ext uri="{02D57815-91ED-43cb-92C2-25804820EDAC}">
                        <c15:formulaRef>
                          <c15:sqref>'Graf 6'!$H$1</c15:sqref>
                        </c15:formulaRef>
                      </c:ext>
                    </c:extLst>
                    <c:strCache>
                      <c:ptCount val="1"/>
                    </c:strCache>
                  </c:strRef>
                </c:tx>
                <c:spPr>
                  <a:ln w="28575" cap="rnd">
                    <a:solidFill>
                      <a:schemeClr val="accent4"/>
                    </a:solidFill>
                    <a:round/>
                  </a:ln>
                  <a:effectLst/>
                </c:spPr>
                <c:marker>
                  <c:symbol val="none"/>
                </c:marker>
                <c:cat>
                  <c:numRef>
                    <c:extLst>
                      <c:ext uri="{02D57815-91ED-43cb-92C2-25804820EDAC}">
                        <c15:formulaRef>
                          <c15:sqref>'Graf 6'!$A$7:$A$86</c15:sqref>
                        </c15:formulaRef>
                      </c:ext>
                    </c:extLst>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extLst>
                      <c:ext uri="{02D57815-91ED-43cb-92C2-25804820EDAC}">
                        <c15:formulaRef>
                          <c15:sqref>'Graf 6'!$H$28:$H$44</c15:sqref>
                        </c15:formulaRef>
                      </c:ext>
                    </c:extLst>
                    <c:numCache>
                      <c:formatCode>General</c:formatCode>
                      <c:ptCount val="17"/>
                    </c:numCache>
                  </c:numRef>
                </c:val>
                <c:smooth val="0"/>
                <c:extLst>
                  <c:ext xmlns:c16="http://schemas.microsoft.com/office/drawing/2014/chart" uri="{C3380CC4-5D6E-409C-BE32-E72D297353CC}">
                    <c16:uniqueId val="{00000003-0A32-46C9-A9FF-BD3E0F5EB586}"/>
                  </c:ext>
                </c:extLst>
              </c15:ser>
            </c15:filteredLineSeries>
          </c:ext>
        </c:extLst>
      </c:lineChart>
      <c:valAx>
        <c:axId val="879847464"/>
        <c:scaling>
          <c:orientation val="minMax"/>
          <c:max val="60"/>
          <c:min val="40"/>
        </c:scaling>
        <c:delete val="0"/>
        <c:axPos val="r"/>
        <c:majorGridlines>
          <c:spPr>
            <a:ln w="3175" cap="flat" cmpd="sng" algn="ctr">
              <a:solidFill>
                <a:srgbClr val="686767">
                  <a:alpha val="25000"/>
                </a:srgbClr>
              </a:solidFill>
              <a:prstDash val="sysDot"/>
              <a:round/>
            </a:ln>
            <a:effectLst/>
          </c:spPr>
        </c:majorGridlines>
        <c:numFmt formatCode="General" sourceLinked="1"/>
        <c:majorTickMark val="none"/>
        <c:minorTickMark val="none"/>
        <c:tickLblPos val="low"/>
        <c:spPr>
          <a:noFill/>
          <a:ln w="15875">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crossAx val="879849104"/>
        <c:crosses val="max"/>
        <c:crossBetween val="between"/>
        <c:majorUnit val="5"/>
      </c:valAx>
      <c:dateAx>
        <c:axId val="879849104"/>
        <c:scaling>
          <c:orientation val="minMax"/>
          <c:min val="44682"/>
        </c:scaling>
        <c:delete val="0"/>
        <c:axPos val="b"/>
        <c:numFmt formatCode="[$-41B]mm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crossAx val="879847464"/>
        <c:crossesAt val="50"/>
        <c:auto val="0"/>
        <c:lblOffset val="100"/>
        <c:baseTimeUnit val="months"/>
        <c:majorUnit val="2"/>
        <c:majorTimeUnit val="months"/>
        <c:minorUnit val="1"/>
        <c:minorTimeUnit val="months"/>
      </c:dateAx>
      <c:spPr>
        <a:noFill/>
        <a:ln>
          <a:noFill/>
        </a:ln>
        <a:effectLst/>
      </c:spPr>
    </c:plotArea>
    <c:legend>
      <c:legendPos val="b"/>
      <c:layout>
        <c:manualLayout>
          <c:xMode val="edge"/>
          <c:yMode val="edge"/>
          <c:x val="0.17218354700854704"/>
          <c:y val="3.1027777777777846E-4"/>
          <c:w val="0.67523910256410258"/>
          <c:h val="0.1629386111111111"/>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legend>
    <c:plotVisOnly val="1"/>
    <c:dispBlanksAs val="span"/>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386523950131226E-2"/>
          <c:y val="0.10159722222222223"/>
          <c:w val="0.85456549376640423"/>
          <c:h val="0.71877138888888892"/>
        </c:manualLayout>
      </c:layout>
      <c:lineChart>
        <c:grouping val="standard"/>
        <c:varyColors val="0"/>
        <c:ser>
          <c:idx val="0"/>
          <c:order val="0"/>
          <c:tx>
            <c:strRef>
              <c:f>'Graf 6'!$B$5</c:f>
              <c:strCache>
                <c:ptCount val="1"/>
                <c:pt idx="0">
                  <c:v>Composite</c:v>
                </c:pt>
              </c:strCache>
            </c:strRef>
          </c:tx>
          <c:spPr>
            <a:ln w="28575" cap="rnd">
              <a:solidFill>
                <a:schemeClr val="tx1"/>
              </a:solidFill>
              <a:round/>
            </a:ln>
            <a:effectLst/>
          </c:spPr>
          <c:marker>
            <c:symbol val="none"/>
          </c:marker>
          <c:cat>
            <c:numRef>
              <c:f>'Graf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'Graf 6'!$B$7:$B$86</c:f>
              <c:numCache>
                <c:formatCode>General</c:formatCode>
                <c:ptCount val="80"/>
                <c:pt idx="0">
                  <c:v>51</c:v>
                </c:pt>
                <c:pt idx="1">
                  <c:v>51.9</c:v>
                </c:pt>
                <c:pt idx="2">
                  <c:v>51.6</c:v>
                </c:pt>
                <c:pt idx="3">
                  <c:v>51.5</c:v>
                </c:pt>
                <c:pt idx="4">
                  <c:v>51.8</c:v>
                </c:pt>
                <c:pt idx="5">
                  <c:v>52.2</c:v>
                </c:pt>
                <c:pt idx="6">
                  <c:v>51.5</c:v>
                </c:pt>
                <c:pt idx="7">
                  <c:v>51.9</c:v>
                </c:pt>
                <c:pt idx="8">
                  <c:v>50.1</c:v>
                </c:pt>
                <c:pt idx="9">
                  <c:v>50.6</c:v>
                </c:pt>
                <c:pt idx="10">
                  <c:v>50.6</c:v>
                </c:pt>
                <c:pt idx="11">
                  <c:v>50.9</c:v>
                </c:pt>
                <c:pt idx="12">
                  <c:v>51.3</c:v>
                </c:pt>
                <c:pt idx="13">
                  <c:v>51.6</c:v>
                </c:pt>
                <c:pt idx="14">
                  <c:v>29.7</c:v>
                </c:pt>
                <c:pt idx="15">
                  <c:v>13.6</c:v>
                </c:pt>
                <c:pt idx="16">
                  <c:v>31.9</c:v>
                </c:pt>
                <c:pt idx="17">
                  <c:v>48.5</c:v>
                </c:pt>
                <c:pt idx="18">
                  <c:v>54.9</c:v>
                </c:pt>
                <c:pt idx="19">
                  <c:v>51.9</c:v>
                </c:pt>
                <c:pt idx="20">
                  <c:v>50.4</c:v>
                </c:pt>
                <c:pt idx="21">
                  <c:v>50</c:v>
                </c:pt>
                <c:pt idx="22">
                  <c:v>45.3</c:v>
                </c:pt>
                <c:pt idx="23">
                  <c:v>49.1</c:v>
                </c:pt>
                <c:pt idx="24">
                  <c:v>47.8</c:v>
                </c:pt>
                <c:pt idx="25">
                  <c:v>48.8</c:v>
                </c:pt>
                <c:pt idx="26">
                  <c:v>53.2</c:v>
                </c:pt>
                <c:pt idx="27">
                  <c:v>53.8</c:v>
                </c:pt>
                <c:pt idx="28">
                  <c:v>57.1</c:v>
                </c:pt>
                <c:pt idx="29">
                  <c:v>59.5</c:v>
                </c:pt>
                <c:pt idx="30">
                  <c:v>60.2</c:v>
                </c:pt>
                <c:pt idx="31">
                  <c:v>59</c:v>
                </c:pt>
                <c:pt idx="32">
                  <c:v>56.2</c:v>
                </c:pt>
                <c:pt idx="33">
                  <c:v>54.2</c:v>
                </c:pt>
                <c:pt idx="34">
                  <c:v>55.4</c:v>
                </c:pt>
                <c:pt idx="35">
                  <c:v>53.3</c:v>
                </c:pt>
                <c:pt idx="36">
                  <c:v>52.3</c:v>
                </c:pt>
                <c:pt idx="37">
                  <c:v>55.5</c:v>
                </c:pt>
                <c:pt idx="38">
                  <c:v>54.9</c:v>
                </c:pt>
                <c:pt idx="39">
                  <c:v>55.8</c:v>
                </c:pt>
                <c:pt idx="40">
                  <c:v>54.8</c:v>
                </c:pt>
                <c:pt idx="41">
                  <c:v>52</c:v>
                </c:pt>
                <c:pt idx="42">
                  <c:v>49.9</c:v>
                </c:pt>
                <c:pt idx="43">
                  <c:v>48.9</c:v>
                </c:pt>
                <c:pt idx="44">
                  <c:v>48.1</c:v>
                </c:pt>
                <c:pt idx="45">
                  <c:v>47.3</c:v>
                </c:pt>
                <c:pt idx="46">
                  <c:v>47.8</c:v>
                </c:pt>
                <c:pt idx="47">
                  <c:v>49.3</c:v>
                </c:pt>
                <c:pt idx="48">
                  <c:v>50.3</c:v>
                </c:pt>
                <c:pt idx="49">
                  <c:v>52</c:v>
                </c:pt>
                <c:pt idx="50">
                  <c:v>53.7</c:v>
                </c:pt>
                <c:pt idx="51">
                  <c:v>54.1</c:v>
                </c:pt>
                <c:pt idx="52">
                  <c:v>52.8</c:v>
                </c:pt>
                <c:pt idx="53">
                  <c:v>49.9</c:v>
                </c:pt>
                <c:pt idx="54">
                  <c:v>48.6</c:v>
                </c:pt>
                <c:pt idx="55">
                  <c:v>46.7</c:v>
                </c:pt>
                <c:pt idx="56">
                  <c:v>47.2</c:v>
                </c:pt>
                <c:pt idx="57">
                  <c:v>46.5</c:v>
                </c:pt>
                <c:pt idx="58">
                  <c:v>47.6</c:v>
                </c:pt>
                <c:pt idx="59">
                  <c:v>47.6</c:v>
                </c:pt>
                <c:pt idx="60">
                  <c:v>47.9</c:v>
                </c:pt>
                <c:pt idx="61">
                  <c:v>49.2</c:v>
                </c:pt>
                <c:pt idx="62">
                  <c:v>50.3</c:v>
                </c:pt>
                <c:pt idx="63">
                  <c:v>51.7</c:v>
                </c:pt>
                <c:pt idx="64">
                  <c:v>52.2</c:v>
                </c:pt>
                <c:pt idx="65">
                  <c:v>50.9</c:v>
                </c:pt>
                <c:pt idx="66">
                  <c:v>50.2</c:v>
                </c:pt>
                <c:pt idx="67">
                  <c:v>51</c:v>
                </c:pt>
                <c:pt idx="68">
                  <c:v>49.6</c:v>
                </c:pt>
                <c:pt idx="69">
                  <c:v>50</c:v>
                </c:pt>
                <c:pt idx="70">
                  <c:v>48.3</c:v>
                </c:pt>
                <c:pt idx="71">
                  <c:v>49.6</c:v>
                </c:pt>
                <c:pt idx="72">
                  <c:v>50.2</c:v>
                </c:pt>
                <c:pt idx="73">
                  <c:v>50.2</c:v>
                </c:pt>
                <c:pt idx="74">
                  <c:v>50.9</c:v>
                </c:pt>
                <c:pt idx="75">
                  <c:v>50.4</c:v>
                </c:pt>
                <c:pt idx="76">
                  <c:v>50.2</c:v>
                </c:pt>
                <c:pt idx="77">
                  <c:v>50.6</c:v>
                </c:pt>
                <c:pt idx="78">
                  <c:v>50.9</c:v>
                </c:pt>
                <c:pt idx="79">
                  <c:v>51.1</c:v>
                </c:pt>
              </c:numCache>
            </c:numRef>
          </c:val>
          <c:smooth val="0"/>
          <c:extLst>
            <c:ext xmlns:c16="http://schemas.microsoft.com/office/drawing/2014/chart" uri="{C3380CC4-5D6E-409C-BE32-E72D297353CC}">
              <c16:uniqueId val="{00000000-954E-480C-8106-C4311FD489C3}"/>
            </c:ext>
          </c:extLst>
        </c:ser>
        <c:ser>
          <c:idx val="1"/>
          <c:order val="1"/>
          <c:tx>
            <c:strRef>
              <c:f>'Graf 6'!$C$5</c:f>
              <c:strCache>
                <c:ptCount val="1"/>
                <c:pt idx="0">
                  <c:v>Manufacturing</c:v>
                </c:pt>
              </c:strCache>
            </c:strRef>
          </c:tx>
          <c:spPr>
            <a:ln w="28575" cap="rnd">
              <a:solidFill>
                <a:schemeClr val="accent6"/>
              </a:solidFill>
              <a:round/>
            </a:ln>
            <a:effectLst/>
          </c:spPr>
          <c:marker>
            <c:symbol val="none"/>
          </c:marker>
          <c:cat>
            <c:numRef>
              <c:f>'Graf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'Graf 6'!$C$7:$C$86</c:f>
              <c:numCache>
                <c:formatCode>General</c:formatCode>
                <c:ptCount val="80"/>
                <c:pt idx="0">
                  <c:v>50.5</c:v>
                </c:pt>
                <c:pt idx="1">
                  <c:v>49.3</c:v>
                </c:pt>
                <c:pt idx="2">
                  <c:v>47.5</c:v>
                </c:pt>
                <c:pt idx="3">
                  <c:v>47.9</c:v>
                </c:pt>
                <c:pt idx="4">
                  <c:v>47.7</c:v>
                </c:pt>
                <c:pt idx="5">
                  <c:v>47.6</c:v>
                </c:pt>
                <c:pt idx="6">
                  <c:v>46.5</c:v>
                </c:pt>
                <c:pt idx="7">
                  <c:v>47</c:v>
                </c:pt>
                <c:pt idx="8">
                  <c:v>45.7</c:v>
                </c:pt>
                <c:pt idx="9">
                  <c:v>45.9</c:v>
                </c:pt>
                <c:pt idx="10">
                  <c:v>46.9</c:v>
                </c:pt>
                <c:pt idx="11">
                  <c:v>46.3</c:v>
                </c:pt>
                <c:pt idx="12">
                  <c:v>47.9</c:v>
                </c:pt>
                <c:pt idx="13">
                  <c:v>49.2</c:v>
                </c:pt>
                <c:pt idx="14">
                  <c:v>44.5</c:v>
                </c:pt>
                <c:pt idx="15">
                  <c:v>33.4</c:v>
                </c:pt>
                <c:pt idx="16">
                  <c:v>39.4</c:v>
                </c:pt>
                <c:pt idx="17">
                  <c:v>47.4</c:v>
                </c:pt>
                <c:pt idx="18">
                  <c:v>51.8</c:v>
                </c:pt>
                <c:pt idx="19">
                  <c:v>51.7</c:v>
                </c:pt>
                <c:pt idx="20">
                  <c:v>53.7</c:v>
                </c:pt>
                <c:pt idx="21">
                  <c:v>54.8</c:v>
                </c:pt>
                <c:pt idx="22">
                  <c:v>53.8</c:v>
                </c:pt>
                <c:pt idx="23">
                  <c:v>55.2</c:v>
                </c:pt>
                <c:pt idx="24">
                  <c:v>54.8</c:v>
                </c:pt>
                <c:pt idx="25">
                  <c:v>57.9</c:v>
                </c:pt>
                <c:pt idx="26">
                  <c:v>62.5</c:v>
                </c:pt>
                <c:pt idx="27">
                  <c:v>62.9</c:v>
                </c:pt>
                <c:pt idx="28">
                  <c:v>63.1</c:v>
                </c:pt>
                <c:pt idx="29">
                  <c:v>63.4</c:v>
                </c:pt>
                <c:pt idx="30">
                  <c:v>62.8</c:v>
                </c:pt>
                <c:pt idx="31">
                  <c:v>61.4</c:v>
                </c:pt>
                <c:pt idx="32">
                  <c:v>58.6</c:v>
                </c:pt>
                <c:pt idx="33">
                  <c:v>58.3</c:v>
                </c:pt>
                <c:pt idx="34">
                  <c:v>58.4</c:v>
                </c:pt>
                <c:pt idx="35">
                  <c:v>58</c:v>
                </c:pt>
                <c:pt idx="36">
                  <c:v>58.7</c:v>
                </c:pt>
                <c:pt idx="37">
                  <c:v>58.2</c:v>
                </c:pt>
                <c:pt idx="38">
                  <c:v>56.5</c:v>
                </c:pt>
                <c:pt idx="39">
                  <c:v>55.5</c:v>
                </c:pt>
                <c:pt idx="40">
                  <c:v>54.6</c:v>
                </c:pt>
                <c:pt idx="41">
                  <c:v>52.1</c:v>
                </c:pt>
                <c:pt idx="42">
                  <c:v>49.8</c:v>
                </c:pt>
                <c:pt idx="43">
                  <c:v>49.6</c:v>
                </c:pt>
                <c:pt idx="44">
                  <c:v>48.4</c:v>
                </c:pt>
                <c:pt idx="45">
                  <c:v>46.4</c:v>
                </c:pt>
                <c:pt idx="46">
                  <c:v>47.1</c:v>
                </c:pt>
                <c:pt idx="47">
                  <c:v>47.8</c:v>
                </c:pt>
                <c:pt idx="48">
                  <c:v>48.8</c:v>
                </c:pt>
                <c:pt idx="49">
                  <c:v>48.5</c:v>
                </c:pt>
                <c:pt idx="50">
                  <c:v>47.3</c:v>
                </c:pt>
                <c:pt idx="51">
                  <c:v>45.8</c:v>
                </c:pt>
                <c:pt idx="52">
                  <c:v>44.8</c:v>
                </c:pt>
                <c:pt idx="53">
                  <c:v>43.4</c:v>
                </c:pt>
                <c:pt idx="54">
                  <c:v>42.7</c:v>
                </c:pt>
                <c:pt idx="55">
                  <c:v>43.5</c:v>
                </c:pt>
                <c:pt idx="56">
                  <c:v>43.4</c:v>
                </c:pt>
                <c:pt idx="57">
                  <c:v>43.1</c:v>
                </c:pt>
                <c:pt idx="58">
                  <c:v>44.2</c:v>
                </c:pt>
                <c:pt idx="59">
                  <c:v>44.4</c:v>
                </c:pt>
                <c:pt idx="60">
                  <c:v>46.6</c:v>
                </c:pt>
                <c:pt idx="61">
                  <c:v>46.5</c:v>
                </c:pt>
                <c:pt idx="62">
                  <c:v>46.1</c:v>
                </c:pt>
                <c:pt idx="63">
                  <c:v>45.7</c:v>
                </c:pt>
                <c:pt idx="64">
                  <c:v>47.3</c:v>
                </c:pt>
                <c:pt idx="65">
                  <c:v>45.8</c:v>
                </c:pt>
                <c:pt idx="66">
                  <c:v>45.8</c:v>
                </c:pt>
                <c:pt idx="67">
                  <c:v>45.8</c:v>
                </c:pt>
                <c:pt idx="68">
                  <c:v>45</c:v>
                </c:pt>
                <c:pt idx="69">
                  <c:v>46</c:v>
                </c:pt>
                <c:pt idx="70">
                  <c:v>45.2</c:v>
                </c:pt>
                <c:pt idx="71">
                  <c:v>45.1</c:v>
                </c:pt>
                <c:pt idx="72">
                  <c:v>46.6</c:v>
                </c:pt>
                <c:pt idx="73">
                  <c:v>47.6</c:v>
                </c:pt>
                <c:pt idx="74">
                  <c:v>48.6</c:v>
                </c:pt>
                <c:pt idx="75">
                  <c:v>49</c:v>
                </c:pt>
                <c:pt idx="76">
                  <c:v>49.4</c:v>
                </c:pt>
                <c:pt idx="77">
                  <c:v>49.5</c:v>
                </c:pt>
                <c:pt idx="78">
                  <c:v>49.8</c:v>
                </c:pt>
                <c:pt idx="79">
                  <c:v>50.7</c:v>
                </c:pt>
              </c:numCache>
            </c:numRef>
          </c:val>
          <c:smooth val="0"/>
          <c:extLst>
            <c:ext xmlns:c16="http://schemas.microsoft.com/office/drawing/2014/chart" uri="{C3380CC4-5D6E-409C-BE32-E72D297353CC}">
              <c16:uniqueId val="{00000001-954E-480C-8106-C4311FD489C3}"/>
            </c:ext>
          </c:extLst>
        </c:ser>
        <c:ser>
          <c:idx val="2"/>
          <c:order val="2"/>
          <c:tx>
            <c:strRef>
              <c:f>'Graf 6'!$D$5</c:f>
              <c:strCache>
                <c:ptCount val="1"/>
                <c:pt idx="0">
                  <c:v>Services</c:v>
                </c:pt>
              </c:strCache>
            </c:strRef>
          </c:tx>
          <c:spPr>
            <a:ln w="28575" cap="rnd">
              <a:solidFill>
                <a:srgbClr val="00B0F0"/>
              </a:solidFill>
              <a:round/>
            </a:ln>
            <a:effectLst/>
          </c:spPr>
          <c:marker>
            <c:symbol val="none"/>
          </c:marker>
          <c:cat>
            <c:numRef>
              <c:f>'Graf 6'!$A$7:$A$86</c:f>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f>'Graf 6'!$D$7:$D$86</c:f>
              <c:numCache>
                <c:formatCode>General</c:formatCode>
                <c:ptCount val="80"/>
                <c:pt idx="0">
                  <c:v>51.2</c:v>
                </c:pt>
                <c:pt idx="1">
                  <c:v>52.8</c:v>
                </c:pt>
                <c:pt idx="2">
                  <c:v>53.3</c:v>
                </c:pt>
                <c:pt idx="3">
                  <c:v>52.8</c:v>
                </c:pt>
                <c:pt idx="4">
                  <c:v>52.9</c:v>
                </c:pt>
                <c:pt idx="5">
                  <c:v>53.6</c:v>
                </c:pt>
                <c:pt idx="6">
                  <c:v>53.2</c:v>
                </c:pt>
                <c:pt idx="7">
                  <c:v>53.5</c:v>
                </c:pt>
                <c:pt idx="8">
                  <c:v>51.6</c:v>
                </c:pt>
                <c:pt idx="9">
                  <c:v>52.2</c:v>
                </c:pt>
                <c:pt idx="10">
                  <c:v>51.9</c:v>
                </c:pt>
                <c:pt idx="11">
                  <c:v>52.8</c:v>
                </c:pt>
                <c:pt idx="12">
                  <c:v>52.5</c:v>
                </c:pt>
                <c:pt idx="13">
                  <c:v>52.6</c:v>
                </c:pt>
                <c:pt idx="14">
                  <c:v>26.4</c:v>
                </c:pt>
                <c:pt idx="15">
                  <c:v>12</c:v>
                </c:pt>
                <c:pt idx="16">
                  <c:v>30.5</c:v>
                </c:pt>
                <c:pt idx="17">
                  <c:v>48.3</c:v>
                </c:pt>
                <c:pt idx="18">
                  <c:v>54.7</c:v>
                </c:pt>
                <c:pt idx="19">
                  <c:v>50.5</c:v>
                </c:pt>
                <c:pt idx="20">
                  <c:v>48</c:v>
                </c:pt>
                <c:pt idx="21">
                  <c:v>46.9</c:v>
                </c:pt>
                <c:pt idx="22">
                  <c:v>41.7</c:v>
                </c:pt>
                <c:pt idx="23">
                  <c:v>46.4</c:v>
                </c:pt>
                <c:pt idx="24">
                  <c:v>45.4</c:v>
                </c:pt>
                <c:pt idx="25">
                  <c:v>45.7</c:v>
                </c:pt>
                <c:pt idx="26">
                  <c:v>49.6</c:v>
                </c:pt>
                <c:pt idx="27">
                  <c:v>50.5</c:v>
                </c:pt>
                <c:pt idx="28">
                  <c:v>55.2</c:v>
                </c:pt>
                <c:pt idx="29">
                  <c:v>58.3</c:v>
                </c:pt>
                <c:pt idx="30">
                  <c:v>59.8</c:v>
                </c:pt>
                <c:pt idx="31">
                  <c:v>59</c:v>
                </c:pt>
                <c:pt idx="32">
                  <c:v>56.4</c:v>
                </c:pt>
                <c:pt idx="33">
                  <c:v>54.6</c:v>
                </c:pt>
                <c:pt idx="34">
                  <c:v>55.9</c:v>
                </c:pt>
                <c:pt idx="35">
                  <c:v>53.1</c:v>
                </c:pt>
                <c:pt idx="36">
                  <c:v>51.1</c:v>
                </c:pt>
                <c:pt idx="37">
                  <c:v>55.5</c:v>
                </c:pt>
                <c:pt idx="38">
                  <c:v>55.6</c:v>
                </c:pt>
                <c:pt idx="39">
                  <c:v>57.7</c:v>
                </c:pt>
                <c:pt idx="40">
                  <c:v>56.1</c:v>
                </c:pt>
                <c:pt idx="41">
                  <c:v>53</c:v>
                </c:pt>
                <c:pt idx="42">
                  <c:v>51.2</c:v>
                </c:pt>
                <c:pt idx="43">
                  <c:v>49.8</c:v>
                </c:pt>
                <c:pt idx="44">
                  <c:v>48.8</c:v>
                </c:pt>
                <c:pt idx="45">
                  <c:v>48.6</c:v>
                </c:pt>
                <c:pt idx="46">
                  <c:v>48.5</c:v>
                </c:pt>
                <c:pt idx="47">
                  <c:v>49.8</c:v>
                </c:pt>
                <c:pt idx="48">
                  <c:v>50.8</c:v>
                </c:pt>
                <c:pt idx="49">
                  <c:v>52.7</c:v>
                </c:pt>
                <c:pt idx="50">
                  <c:v>55</c:v>
                </c:pt>
                <c:pt idx="51">
                  <c:v>56.2</c:v>
                </c:pt>
                <c:pt idx="52">
                  <c:v>55.1</c:v>
                </c:pt>
                <c:pt idx="53">
                  <c:v>52</c:v>
                </c:pt>
                <c:pt idx="54">
                  <c:v>50.9</c:v>
                </c:pt>
                <c:pt idx="55">
                  <c:v>47.9</c:v>
                </c:pt>
                <c:pt idx="56">
                  <c:v>48.7</c:v>
                </c:pt>
                <c:pt idx="57">
                  <c:v>47.8</c:v>
                </c:pt>
                <c:pt idx="58">
                  <c:v>48.7</c:v>
                </c:pt>
                <c:pt idx="59">
                  <c:v>48.8</c:v>
                </c:pt>
                <c:pt idx="60">
                  <c:v>48.4</c:v>
                </c:pt>
                <c:pt idx="61">
                  <c:v>50.2</c:v>
                </c:pt>
                <c:pt idx="62">
                  <c:v>51.5</c:v>
                </c:pt>
                <c:pt idx="63">
                  <c:v>53.3</c:v>
                </c:pt>
                <c:pt idx="64">
                  <c:v>53.2</c:v>
                </c:pt>
                <c:pt idx="65">
                  <c:v>52.8</c:v>
                </c:pt>
                <c:pt idx="66">
                  <c:v>51.9</c:v>
                </c:pt>
                <c:pt idx="67">
                  <c:v>52.9</c:v>
                </c:pt>
                <c:pt idx="68">
                  <c:v>51.4</c:v>
                </c:pt>
                <c:pt idx="69">
                  <c:v>51.6</c:v>
                </c:pt>
                <c:pt idx="70">
                  <c:v>49.5</c:v>
                </c:pt>
                <c:pt idx="71">
                  <c:v>51.6</c:v>
                </c:pt>
                <c:pt idx="72">
                  <c:v>51.3</c:v>
                </c:pt>
                <c:pt idx="73">
                  <c:v>50.6</c:v>
                </c:pt>
                <c:pt idx="74">
                  <c:v>51</c:v>
                </c:pt>
                <c:pt idx="75">
                  <c:v>50.1</c:v>
                </c:pt>
                <c:pt idx="76">
                  <c:v>49.7</c:v>
                </c:pt>
                <c:pt idx="77">
                  <c:v>50.5</c:v>
                </c:pt>
                <c:pt idx="78">
                  <c:v>51</c:v>
                </c:pt>
                <c:pt idx="79">
                  <c:v>50.7</c:v>
                </c:pt>
              </c:numCache>
            </c:numRef>
          </c:val>
          <c:smooth val="0"/>
          <c:extLst>
            <c:ext xmlns:c16="http://schemas.microsoft.com/office/drawing/2014/chart" uri="{C3380CC4-5D6E-409C-BE32-E72D297353CC}">
              <c16:uniqueId val="{00000002-954E-480C-8106-C4311FD489C3}"/>
            </c:ext>
          </c:extLst>
        </c:ser>
        <c:dLbls>
          <c:showLegendKey val="0"/>
          <c:showVal val="0"/>
          <c:showCatName val="0"/>
          <c:showSerName val="0"/>
          <c:showPercent val="0"/>
          <c:showBubbleSize val="0"/>
        </c:dLbls>
        <c:smooth val="0"/>
        <c:axId val="879849104"/>
        <c:axId val="879847464"/>
        <c:extLst>
          <c:ext xmlns:c15="http://schemas.microsoft.com/office/drawing/2012/chart" uri="{02D57815-91ED-43cb-92C2-25804820EDAC}">
            <c15:filteredLineSeries>
              <c15:ser>
                <c:idx val="3"/>
                <c:order val="3"/>
                <c:tx>
                  <c:strRef>
                    <c:extLst>
                      <c:ext uri="{02D57815-91ED-43cb-92C2-25804820EDAC}">
                        <c15:formulaRef>
                          <c15:sqref>'Graf 6'!$H$1</c15:sqref>
                        </c15:formulaRef>
                      </c:ext>
                    </c:extLst>
                    <c:strCache>
                      <c:ptCount val="1"/>
                    </c:strCache>
                  </c:strRef>
                </c:tx>
                <c:spPr>
                  <a:ln w="28575" cap="rnd">
                    <a:solidFill>
                      <a:schemeClr val="accent4"/>
                    </a:solidFill>
                    <a:round/>
                  </a:ln>
                  <a:effectLst/>
                </c:spPr>
                <c:marker>
                  <c:symbol val="none"/>
                </c:marker>
                <c:cat>
                  <c:numRef>
                    <c:extLst>
                      <c:ext uri="{02D57815-91ED-43cb-92C2-25804820EDAC}">
                        <c15:formulaRef>
                          <c15:sqref>'Graf 6'!$A$7:$A$86</c15:sqref>
                        </c15:formulaRef>
                      </c:ext>
                    </c:extLst>
                    <c:numCache>
                      <c:formatCode>m/d/yyyy</c:formatCode>
                      <c:ptCount val="80"/>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pt idx="72">
                        <c:v>45688</c:v>
                      </c:pt>
                      <c:pt idx="73">
                        <c:v>45716</c:v>
                      </c:pt>
                      <c:pt idx="74">
                        <c:v>45747</c:v>
                      </c:pt>
                      <c:pt idx="75">
                        <c:v>45777</c:v>
                      </c:pt>
                      <c:pt idx="76">
                        <c:v>45808</c:v>
                      </c:pt>
                      <c:pt idx="77">
                        <c:v>45838</c:v>
                      </c:pt>
                      <c:pt idx="78">
                        <c:v>45869</c:v>
                      </c:pt>
                      <c:pt idx="79">
                        <c:v>45900</c:v>
                      </c:pt>
                    </c:numCache>
                  </c:numRef>
                </c:cat>
                <c:val>
                  <c:numRef>
                    <c:extLst>
                      <c:ext uri="{02D57815-91ED-43cb-92C2-25804820EDAC}">
                        <c15:formulaRef>
                          <c15:sqref>'Graf 6'!$H$28:$H$44</c15:sqref>
                        </c15:formulaRef>
                      </c:ext>
                    </c:extLst>
                    <c:numCache>
                      <c:formatCode>General</c:formatCode>
                      <c:ptCount val="17"/>
                    </c:numCache>
                  </c:numRef>
                </c:val>
                <c:smooth val="0"/>
                <c:extLst>
                  <c:ext xmlns:c16="http://schemas.microsoft.com/office/drawing/2014/chart" uri="{C3380CC4-5D6E-409C-BE32-E72D297353CC}">
                    <c16:uniqueId val="{00000003-954E-480C-8106-C4311FD489C3}"/>
                  </c:ext>
                </c:extLst>
              </c15:ser>
            </c15:filteredLineSeries>
          </c:ext>
        </c:extLst>
      </c:lineChart>
      <c:valAx>
        <c:axId val="879847464"/>
        <c:scaling>
          <c:orientation val="minMax"/>
          <c:max val="60"/>
          <c:min val="40"/>
        </c:scaling>
        <c:delete val="0"/>
        <c:axPos val="r"/>
        <c:majorGridlines>
          <c:spPr>
            <a:ln w="3175" cap="flat" cmpd="sng" algn="ctr">
              <a:solidFill>
                <a:srgbClr val="686767">
                  <a:alpha val="25000"/>
                </a:srgbClr>
              </a:solidFill>
              <a:prstDash val="sysDot"/>
              <a:round/>
            </a:ln>
            <a:effectLst/>
          </c:spPr>
        </c:majorGridlines>
        <c:numFmt formatCode="General" sourceLinked="1"/>
        <c:majorTickMark val="none"/>
        <c:minorTickMark val="none"/>
        <c:tickLblPos val="low"/>
        <c:spPr>
          <a:noFill/>
          <a:ln w="15875">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crossAx val="879849104"/>
        <c:crosses val="max"/>
        <c:crossBetween val="between"/>
        <c:majorUnit val="5"/>
      </c:valAx>
      <c:dateAx>
        <c:axId val="879849104"/>
        <c:scaling>
          <c:orientation val="minMax"/>
          <c:min val="44562"/>
        </c:scaling>
        <c:delete val="0"/>
        <c:axPos val="b"/>
        <c:numFmt formatCode="[$-41B]mm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crossAx val="879847464"/>
        <c:crossesAt val="50"/>
        <c:auto val="0"/>
        <c:lblOffset val="100"/>
        <c:baseTimeUnit val="months"/>
        <c:majorUnit val="2"/>
        <c:majorTimeUnit val="months"/>
        <c:minorUnit val="1"/>
        <c:minorTimeUnit val="months"/>
      </c:dateAx>
      <c:spPr>
        <a:noFill/>
        <a:ln>
          <a:noFill/>
        </a:ln>
        <a:effectLst/>
      </c:spPr>
    </c:plotArea>
    <c:legend>
      <c:legendPos val="b"/>
      <c:layout>
        <c:manualLayout>
          <c:xMode val="edge"/>
          <c:yMode val="edge"/>
          <c:x val="0.17218354700854704"/>
          <c:y val="3.1027777777777846E-4"/>
          <c:w val="0.67523910256410258"/>
          <c:h val="0.1629386111111111"/>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Calibri Light" panose="020F0302020204030204" pitchFamily="34" charset="0"/>
            </a:defRPr>
          </a:pPr>
          <a:endParaRPr lang="sk-SK"/>
        </a:p>
      </c:txPr>
    </c:legend>
    <c:plotVisOnly val="1"/>
    <c:dispBlanksAs val="span"/>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914362141224289E-2"/>
          <c:y val="0.1490747332067108"/>
          <c:w val="0.83970107315214626"/>
          <c:h val="0.66191873568113502"/>
        </c:manualLayout>
      </c:layout>
      <c:lineChart>
        <c:grouping val="standard"/>
        <c:varyColors val="0"/>
        <c:ser>
          <c:idx val="0"/>
          <c:order val="0"/>
          <c:tx>
            <c:strRef>
              <c:f>'Graf 7'!$D$7</c:f>
              <c:strCache>
                <c:ptCount val="1"/>
                <c:pt idx="0">
                  <c:v>IFP Sep 2024</c:v>
                </c:pt>
              </c:strCache>
            </c:strRef>
          </c:tx>
          <c:spPr>
            <a:ln w="25400" cap="rnd">
              <a:solidFill>
                <a:schemeClr val="tx1"/>
              </a:solidFill>
              <a:prstDash val="solid"/>
              <a:round/>
            </a:ln>
            <a:effectLst/>
          </c:spPr>
          <c:marker>
            <c:symbol val="circle"/>
            <c:size val="5"/>
            <c:spPr>
              <a:solidFill>
                <a:schemeClr val="tx1"/>
              </a:solidFill>
              <a:ln w="9525">
                <a:solidFill>
                  <a:schemeClr val="tx1"/>
                </a:solidFill>
                <a:prstDash val="solid"/>
              </a:ln>
              <a:effectLst/>
            </c:spPr>
          </c:marker>
          <c:cat>
            <c:numRef>
              <c:f>'Graf 7'!$E$6:$AJ$6</c:f>
              <c:numCache>
                <c:formatCode>m/yy</c:formatCode>
                <c:ptCount val="32"/>
                <c:pt idx="0">
                  <c:v>44986</c:v>
                </c:pt>
                <c:pt idx="1">
                  <c:v>45078</c:v>
                </c:pt>
                <c:pt idx="2">
                  <c:v>45170</c:v>
                </c:pt>
                <c:pt idx="3">
                  <c:v>45261</c:v>
                </c:pt>
                <c:pt idx="4">
                  <c:v>45352</c:v>
                </c:pt>
                <c:pt idx="5">
                  <c:v>45444</c:v>
                </c:pt>
                <c:pt idx="6">
                  <c:v>45536</c:v>
                </c:pt>
                <c:pt idx="7">
                  <c:v>45627</c:v>
                </c:pt>
                <c:pt idx="8">
                  <c:v>45717</c:v>
                </c:pt>
                <c:pt idx="9">
                  <c:v>45809</c:v>
                </c:pt>
                <c:pt idx="10">
                  <c:v>45901</c:v>
                </c:pt>
                <c:pt idx="11">
                  <c:v>45992</c:v>
                </c:pt>
                <c:pt idx="12">
                  <c:v>46082</c:v>
                </c:pt>
                <c:pt idx="13">
                  <c:v>46174</c:v>
                </c:pt>
                <c:pt idx="14">
                  <c:v>46266</c:v>
                </c:pt>
                <c:pt idx="15">
                  <c:v>46357</c:v>
                </c:pt>
                <c:pt idx="16">
                  <c:v>46447</c:v>
                </c:pt>
                <c:pt idx="17">
                  <c:v>46539</c:v>
                </c:pt>
                <c:pt idx="18">
                  <c:v>46631</c:v>
                </c:pt>
                <c:pt idx="19">
                  <c:v>46722</c:v>
                </c:pt>
                <c:pt idx="20">
                  <c:v>46813</c:v>
                </c:pt>
                <c:pt idx="21">
                  <c:v>46905</c:v>
                </c:pt>
                <c:pt idx="22">
                  <c:v>46997</c:v>
                </c:pt>
                <c:pt idx="23">
                  <c:v>47088</c:v>
                </c:pt>
                <c:pt idx="24">
                  <c:v>47178</c:v>
                </c:pt>
                <c:pt idx="25">
                  <c:v>47270</c:v>
                </c:pt>
                <c:pt idx="26">
                  <c:v>47362</c:v>
                </c:pt>
                <c:pt idx="27">
                  <c:v>47453</c:v>
                </c:pt>
              </c:numCache>
            </c:numRef>
          </c:cat>
          <c:val>
            <c:numRef>
              <c:f>'Graf 7'!$E$7:$AJ$7</c:f>
              <c:numCache>
                <c:formatCode>0.0</c:formatCode>
                <c:ptCount val="32"/>
                <c:pt idx="0">
                  <c:v>1</c:v>
                </c:pt>
                <c:pt idx="1">
                  <c:v>0.99071096854380636</c:v>
                </c:pt>
                <c:pt idx="2">
                  <c:v>0.97943170975471594</c:v>
                </c:pt>
                <c:pt idx="3">
                  <c:v>0.97267067194207124</c:v>
                </c:pt>
                <c:pt idx="4">
                  <c:v>0.97401401188049164</c:v>
                </c:pt>
                <c:pt idx="5">
                  <c:v>0.9776055703141151</c:v>
                </c:pt>
                <c:pt idx="6">
                  <c:v>0.9881649968209123</c:v>
                </c:pt>
                <c:pt idx="7">
                  <c:v>0.99747595177576143</c:v>
                </c:pt>
                <c:pt idx="8">
                  <c:v>1.0079352679853169</c:v>
                </c:pt>
                <c:pt idx="9">
                  <c:v>1.0173956203307404</c:v>
                </c:pt>
                <c:pt idx="10">
                  <c:v>1.0281635029191503</c:v>
                </c:pt>
                <c:pt idx="11">
                  <c:v>1.0379439008130051</c:v>
                </c:pt>
                <c:pt idx="12">
                  <c:v>1.0459790130775684</c:v>
                </c:pt>
                <c:pt idx="13">
                  <c:v>1.0528292288611305</c:v>
                </c:pt>
                <c:pt idx="14">
                  <c:v>1.0606838449421245</c:v>
                </c:pt>
                <c:pt idx="15">
                  <c:v>1.0685877146909377</c:v>
                </c:pt>
                <c:pt idx="16">
                  <c:v>1.0768720583458398</c:v>
                </c:pt>
                <c:pt idx="17">
                  <c:v>1.0839797801270419</c:v>
                </c:pt>
                <c:pt idx="18">
                  <c:v>1.0917373842860563</c:v>
                </c:pt>
                <c:pt idx="19">
                  <c:v>1.0995483899839118</c:v>
                </c:pt>
                <c:pt idx="20">
                  <c:v>1.1084444047501849</c:v>
                </c:pt>
                <c:pt idx="21">
                  <c:v>1.1175279900369435</c:v>
                </c:pt>
                <c:pt idx="22">
                  <c:v>1.1265707312252715</c:v>
                </c:pt>
                <c:pt idx="23">
                  <c:v>1.1356864468546763</c:v>
                </c:pt>
              </c:numCache>
            </c:numRef>
          </c:val>
          <c:smooth val="0"/>
          <c:extLst>
            <c:ext xmlns:c16="http://schemas.microsoft.com/office/drawing/2014/chart" uri="{C3380CC4-5D6E-409C-BE32-E72D297353CC}">
              <c16:uniqueId val="{00000000-1338-4692-99B9-F29E73EFA3C5}"/>
            </c:ext>
          </c:extLst>
        </c:ser>
        <c:ser>
          <c:idx val="1"/>
          <c:order val="1"/>
          <c:tx>
            <c:strRef>
              <c:f>'Graf 7'!$D$8</c:f>
              <c:strCache>
                <c:ptCount val="1"/>
                <c:pt idx="0">
                  <c:v>IFP Sep 2025</c:v>
                </c:pt>
              </c:strCache>
            </c:strRef>
          </c:tx>
          <c:spPr>
            <a:ln w="25400" cap="rnd">
              <a:solidFill>
                <a:srgbClr val="2EAAE1"/>
              </a:solidFill>
              <a:prstDash val="solid"/>
              <a:round/>
            </a:ln>
            <a:effectLst/>
          </c:spPr>
          <c:marker>
            <c:symbol val="circle"/>
            <c:size val="5"/>
            <c:spPr>
              <a:solidFill>
                <a:srgbClr val="2EAAE1"/>
              </a:solidFill>
              <a:ln w="9525">
                <a:solidFill>
                  <a:srgbClr val="2EAAE1"/>
                </a:solidFill>
                <a:prstDash val="solid"/>
              </a:ln>
              <a:effectLst/>
            </c:spPr>
          </c:marker>
          <c:cat>
            <c:numRef>
              <c:f>'Graf 7'!$E$6:$AJ$6</c:f>
              <c:numCache>
                <c:formatCode>m/yy</c:formatCode>
                <c:ptCount val="32"/>
                <c:pt idx="0">
                  <c:v>44986</c:v>
                </c:pt>
                <c:pt idx="1">
                  <c:v>45078</c:v>
                </c:pt>
                <c:pt idx="2">
                  <c:v>45170</c:v>
                </c:pt>
                <c:pt idx="3">
                  <c:v>45261</c:v>
                </c:pt>
                <c:pt idx="4">
                  <c:v>45352</c:v>
                </c:pt>
                <c:pt idx="5">
                  <c:v>45444</c:v>
                </c:pt>
                <c:pt idx="6">
                  <c:v>45536</c:v>
                </c:pt>
                <c:pt idx="7">
                  <c:v>45627</c:v>
                </c:pt>
                <c:pt idx="8">
                  <c:v>45717</c:v>
                </c:pt>
                <c:pt idx="9">
                  <c:v>45809</c:v>
                </c:pt>
                <c:pt idx="10">
                  <c:v>45901</c:v>
                </c:pt>
                <c:pt idx="11">
                  <c:v>45992</c:v>
                </c:pt>
                <c:pt idx="12">
                  <c:v>46082</c:v>
                </c:pt>
                <c:pt idx="13">
                  <c:v>46174</c:v>
                </c:pt>
                <c:pt idx="14">
                  <c:v>46266</c:v>
                </c:pt>
                <c:pt idx="15">
                  <c:v>46357</c:v>
                </c:pt>
                <c:pt idx="16">
                  <c:v>46447</c:v>
                </c:pt>
                <c:pt idx="17">
                  <c:v>46539</c:v>
                </c:pt>
                <c:pt idx="18">
                  <c:v>46631</c:v>
                </c:pt>
                <c:pt idx="19">
                  <c:v>46722</c:v>
                </c:pt>
                <c:pt idx="20">
                  <c:v>46813</c:v>
                </c:pt>
                <c:pt idx="21">
                  <c:v>46905</c:v>
                </c:pt>
                <c:pt idx="22">
                  <c:v>46997</c:v>
                </c:pt>
                <c:pt idx="23">
                  <c:v>47088</c:v>
                </c:pt>
                <c:pt idx="24">
                  <c:v>47178</c:v>
                </c:pt>
                <c:pt idx="25">
                  <c:v>47270</c:v>
                </c:pt>
                <c:pt idx="26">
                  <c:v>47362</c:v>
                </c:pt>
                <c:pt idx="27">
                  <c:v>47453</c:v>
                </c:pt>
              </c:numCache>
            </c:numRef>
          </c:cat>
          <c:val>
            <c:numRef>
              <c:f>'Graf 7'!$E$8:$AJ$8</c:f>
              <c:numCache>
                <c:formatCode>0.0</c:formatCode>
                <c:ptCount val="32"/>
                <c:pt idx="0">
                  <c:v>1</c:v>
                </c:pt>
                <c:pt idx="1">
                  <c:v>0.99295998172913547</c:v>
                </c:pt>
                <c:pt idx="2">
                  <c:v>0.98133940166294653</c:v>
                </c:pt>
                <c:pt idx="3">
                  <c:v>0.97295924127347377</c:v>
                </c:pt>
                <c:pt idx="4">
                  <c:v>0.97004734052167729</c:v>
                </c:pt>
                <c:pt idx="5">
                  <c:v>0.98401158610921724</c:v>
                </c:pt>
                <c:pt idx="6">
                  <c:v>0.99215824921359885</c:v>
                </c:pt>
                <c:pt idx="7">
                  <c:v>0.9856170206395326</c:v>
                </c:pt>
                <c:pt idx="8">
                  <c:v>0.99923968901131799</c:v>
                </c:pt>
                <c:pt idx="9">
                  <c:v>0.99605818106964161</c:v>
                </c:pt>
                <c:pt idx="10">
                  <c:v>0.9992335900031778</c:v>
                </c:pt>
                <c:pt idx="11">
                  <c:v>1.0042700570362204</c:v>
                </c:pt>
                <c:pt idx="12">
                  <c:v>1.0115522554755469</c:v>
                </c:pt>
                <c:pt idx="13">
                  <c:v>1.0192860408681985</c:v>
                </c:pt>
                <c:pt idx="14">
                  <c:v>1.026651320649371</c:v>
                </c:pt>
                <c:pt idx="15">
                  <c:v>1.0332933512657725</c:v>
                </c:pt>
                <c:pt idx="16">
                  <c:v>1.0413572424597837</c:v>
                </c:pt>
                <c:pt idx="17">
                  <c:v>1.0488097582960147</c:v>
                </c:pt>
                <c:pt idx="18">
                  <c:v>1.0560215632706436</c:v>
                </c:pt>
                <c:pt idx="19">
                  <c:v>1.062881910608134</c:v>
                </c:pt>
                <c:pt idx="20">
                  <c:v>1.071192868921639</c:v>
                </c:pt>
                <c:pt idx="21">
                  <c:v>1.0800128506562519</c:v>
                </c:pt>
                <c:pt idx="22">
                  <c:v>1.0887941426488195</c:v>
                </c:pt>
                <c:pt idx="23">
                  <c:v>1.0979867868182591</c:v>
                </c:pt>
                <c:pt idx="24">
                  <c:v>1.1049722151664454</c:v>
                </c:pt>
                <c:pt idx="25">
                  <c:v>1.1121155656655008</c:v>
                </c:pt>
                <c:pt idx="26">
                  <c:v>1.1193050295605635</c:v>
                </c:pt>
                <c:pt idx="27">
                  <c:v>1.1265409041636771</c:v>
                </c:pt>
              </c:numCache>
            </c:numRef>
          </c:val>
          <c:smooth val="0"/>
          <c:extLst>
            <c:ext xmlns:c16="http://schemas.microsoft.com/office/drawing/2014/chart" uri="{C3380CC4-5D6E-409C-BE32-E72D297353CC}">
              <c16:uniqueId val="{00000001-1338-4692-99B9-F29E73EFA3C5}"/>
            </c:ext>
          </c:extLst>
        </c:ser>
        <c:dLbls>
          <c:showLegendKey val="0"/>
          <c:showVal val="0"/>
          <c:showCatName val="0"/>
          <c:showSerName val="0"/>
          <c:showPercent val="0"/>
          <c:showBubbleSize val="0"/>
        </c:dLbls>
        <c:marker val="1"/>
        <c:smooth val="0"/>
        <c:axId val="960919560"/>
        <c:axId val="960920216"/>
      </c:lineChart>
      <c:dateAx>
        <c:axId val="960919560"/>
        <c:scaling>
          <c:orientation val="minMax"/>
        </c:scaling>
        <c:delete val="0"/>
        <c:axPos val="b"/>
        <c:numFmt formatCode="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crossAx val="960920216"/>
        <c:crosses val="autoZero"/>
        <c:auto val="1"/>
        <c:lblOffset val="100"/>
        <c:baseTimeUnit val="months"/>
        <c:majorUnit val="6"/>
        <c:majorTimeUnit val="months"/>
      </c:dateAx>
      <c:valAx>
        <c:axId val="960920216"/>
        <c:scaling>
          <c:orientation val="minMax"/>
          <c:min val="0.9"/>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0.00" sourceLinked="0"/>
        <c:majorTickMark val="none"/>
        <c:minorTickMark val="none"/>
        <c:tickLblPos val="low"/>
        <c:spPr>
          <a:noFill/>
          <a:ln>
            <a:noFill/>
          </a:ln>
          <a:effectLst/>
        </c:spPr>
        <c:txPr>
          <a:bodyPr rot="-60000000" spcFirstLastPara="1" vertOverflow="ellipsis" vert="horz"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crossAx val="960919560"/>
        <c:crosses val="autoZero"/>
        <c:crossBetween val="between"/>
      </c:valAx>
      <c:spPr>
        <a:noFill/>
        <a:ln>
          <a:noFill/>
        </a:ln>
        <a:effectLst/>
      </c:spPr>
    </c:plotArea>
    <c:legend>
      <c:legendPos val="t"/>
      <c:layout>
        <c:manualLayout>
          <c:xMode val="edge"/>
          <c:yMode val="edge"/>
          <c:x val="0.12275953565505804"/>
          <c:y val="5.333888888888888E-2"/>
          <c:w val="0.760196102819237"/>
          <c:h val="0.1507412037037037"/>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legend>
    <c:plotVisOnly val="1"/>
    <c:dispBlanksAs val="gap"/>
    <c:showDLblsOverMax val="0"/>
  </c:chart>
  <c:spPr>
    <a:noFill/>
    <a:ln w="25400" cap="flat" cmpd="sng" algn="ctr">
      <a:noFill/>
      <a:round/>
    </a:ln>
    <a:effectLst/>
  </c:spPr>
  <c:txPr>
    <a:bodyPr/>
    <a:lstStyle/>
    <a:p>
      <a:pPr>
        <a:defRPr sz="800">
          <a:solidFill>
            <a:srgbClr val="0C1D2B"/>
          </a:solidFill>
          <a:latin typeface="Arial Narrow" panose="020B0606020202030204" pitchFamily="34"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914362141224289E-2"/>
          <c:y val="0.1490747332067108"/>
          <c:w val="0.83970107315214626"/>
          <c:h val="0.66191873568113502"/>
        </c:manualLayout>
      </c:layout>
      <c:lineChart>
        <c:grouping val="standard"/>
        <c:varyColors val="0"/>
        <c:ser>
          <c:idx val="0"/>
          <c:order val="0"/>
          <c:tx>
            <c:strRef>
              <c:f>'Graf 7'!$D$7</c:f>
              <c:strCache>
                <c:ptCount val="1"/>
                <c:pt idx="0">
                  <c:v>IFP Sep 2024</c:v>
                </c:pt>
              </c:strCache>
            </c:strRef>
          </c:tx>
          <c:spPr>
            <a:ln w="25400" cap="rnd">
              <a:solidFill>
                <a:schemeClr val="tx1"/>
              </a:solidFill>
              <a:prstDash val="solid"/>
              <a:round/>
            </a:ln>
            <a:effectLst/>
          </c:spPr>
          <c:marker>
            <c:symbol val="circle"/>
            <c:size val="5"/>
            <c:spPr>
              <a:solidFill>
                <a:schemeClr val="tx1"/>
              </a:solidFill>
              <a:ln w="9525">
                <a:solidFill>
                  <a:schemeClr val="tx1"/>
                </a:solidFill>
                <a:prstDash val="solid"/>
              </a:ln>
              <a:effectLst/>
            </c:spPr>
          </c:marker>
          <c:cat>
            <c:numRef>
              <c:f>'Graf 7'!$E$6:$AJ$6</c:f>
              <c:numCache>
                <c:formatCode>m/yy</c:formatCode>
                <c:ptCount val="32"/>
                <c:pt idx="0">
                  <c:v>44986</c:v>
                </c:pt>
                <c:pt idx="1">
                  <c:v>45078</c:v>
                </c:pt>
                <c:pt idx="2">
                  <c:v>45170</c:v>
                </c:pt>
                <c:pt idx="3">
                  <c:v>45261</c:v>
                </c:pt>
                <c:pt idx="4">
                  <c:v>45352</c:v>
                </c:pt>
                <c:pt idx="5">
                  <c:v>45444</c:v>
                </c:pt>
                <c:pt idx="6">
                  <c:v>45536</c:v>
                </c:pt>
                <c:pt idx="7">
                  <c:v>45627</c:v>
                </c:pt>
                <c:pt idx="8">
                  <c:v>45717</c:v>
                </c:pt>
                <c:pt idx="9">
                  <c:v>45809</c:v>
                </c:pt>
                <c:pt idx="10">
                  <c:v>45901</c:v>
                </c:pt>
                <c:pt idx="11">
                  <c:v>45992</c:v>
                </c:pt>
                <c:pt idx="12">
                  <c:v>46082</c:v>
                </c:pt>
                <c:pt idx="13">
                  <c:v>46174</c:v>
                </c:pt>
                <c:pt idx="14">
                  <c:v>46266</c:v>
                </c:pt>
                <c:pt idx="15">
                  <c:v>46357</c:v>
                </c:pt>
                <c:pt idx="16">
                  <c:v>46447</c:v>
                </c:pt>
                <c:pt idx="17">
                  <c:v>46539</c:v>
                </c:pt>
                <c:pt idx="18">
                  <c:v>46631</c:v>
                </c:pt>
                <c:pt idx="19">
                  <c:v>46722</c:v>
                </c:pt>
                <c:pt idx="20">
                  <c:v>46813</c:v>
                </c:pt>
                <c:pt idx="21">
                  <c:v>46905</c:v>
                </c:pt>
                <c:pt idx="22">
                  <c:v>46997</c:v>
                </c:pt>
                <c:pt idx="23">
                  <c:v>47088</c:v>
                </c:pt>
                <c:pt idx="24">
                  <c:v>47178</c:v>
                </c:pt>
                <c:pt idx="25">
                  <c:v>47270</c:v>
                </c:pt>
                <c:pt idx="26">
                  <c:v>47362</c:v>
                </c:pt>
                <c:pt idx="27">
                  <c:v>47453</c:v>
                </c:pt>
              </c:numCache>
            </c:numRef>
          </c:cat>
          <c:val>
            <c:numRef>
              <c:f>'Graf 7'!$E$7:$AJ$7</c:f>
              <c:numCache>
                <c:formatCode>0.0</c:formatCode>
                <c:ptCount val="32"/>
                <c:pt idx="0">
                  <c:v>1</c:v>
                </c:pt>
                <c:pt idx="1">
                  <c:v>0.99071096854380636</c:v>
                </c:pt>
                <c:pt idx="2">
                  <c:v>0.97943170975471594</c:v>
                </c:pt>
                <c:pt idx="3">
                  <c:v>0.97267067194207124</c:v>
                </c:pt>
                <c:pt idx="4">
                  <c:v>0.97401401188049164</c:v>
                </c:pt>
                <c:pt idx="5">
                  <c:v>0.9776055703141151</c:v>
                </c:pt>
                <c:pt idx="6">
                  <c:v>0.9881649968209123</c:v>
                </c:pt>
                <c:pt idx="7">
                  <c:v>0.99747595177576143</c:v>
                </c:pt>
                <c:pt idx="8">
                  <c:v>1.0079352679853169</c:v>
                </c:pt>
                <c:pt idx="9">
                  <c:v>1.0173956203307404</c:v>
                </c:pt>
                <c:pt idx="10">
                  <c:v>1.0281635029191503</c:v>
                </c:pt>
                <c:pt idx="11">
                  <c:v>1.0379439008130051</c:v>
                </c:pt>
                <c:pt idx="12">
                  <c:v>1.0459790130775684</c:v>
                </c:pt>
                <c:pt idx="13">
                  <c:v>1.0528292288611305</c:v>
                </c:pt>
                <c:pt idx="14">
                  <c:v>1.0606838449421245</c:v>
                </c:pt>
                <c:pt idx="15">
                  <c:v>1.0685877146909377</c:v>
                </c:pt>
                <c:pt idx="16">
                  <c:v>1.0768720583458398</c:v>
                </c:pt>
                <c:pt idx="17">
                  <c:v>1.0839797801270419</c:v>
                </c:pt>
                <c:pt idx="18">
                  <c:v>1.0917373842860563</c:v>
                </c:pt>
                <c:pt idx="19">
                  <c:v>1.0995483899839118</c:v>
                </c:pt>
                <c:pt idx="20">
                  <c:v>1.1084444047501849</c:v>
                </c:pt>
                <c:pt idx="21">
                  <c:v>1.1175279900369435</c:v>
                </c:pt>
                <c:pt idx="22">
                  <c:v>1.1265707312252715</c:v>
                </c:pt>
                <c:pt idx="23">
                  <c:v>1.1356864468546763</c:v>
                </c:pt>
              </c:numCache>
            </c:numRef>
          </c:val>
          <c:smooth val="0"/>
          <c:extLst>
            <c:ext xmlns:c16="http://schemas.microsoft.com/office/drawing/2014/chart" uri="{C3380CC4-5D6E-409C-BE32-E72D297353CC}">
              <c16:uniqueId val="{00000000-104C-4269-BD47-6B3939B2E876}"/>
            </c:ext>
          </c:extLst>
        </c:ser>
        <c:ser>
          <c:idx val="1"/>
          <c:order val="1"/>
          <c:tx>
            <c:strRef>
              <c:f>'Graf 7'!$D$8</c:f>
              <c:strCache>
                <c:ptCount val="1"/>
                <c:pt idx="0">
                  <c:v>IFP Sep 2025</c:v>
                </c:pt>
              </c:strCache>
            </c:strRef>
          </c:tx>
          <c:spPr>
            <a:ln w="25400" cap="rnd">
              <a:solidFill>
                <a:srgbClr val="2EAAE1"/>
              </a:solidFill>
              <a:prstDash val="solid"/>
              <a:round/>
            </a:ln>
            <a:effectLst/>
          </c:spPr>
          <c:marker>
            <c:symbol val="circle"/>
            <c:size val="5"/>
            <c:spPr>
              <a:solidFill>
                <a:srgbClr val="2EAAE1"/>
              </a:solidFill>
              <a:ln w="9525">
                <a:solidFill>
                  <a:srgbClr val="2EAAE1"/>
                </a:solidFill>
                <a:prstDash val="solid"/>
              </a:ln>
              <a:effectLst/>
            </c:spPr>
          </c:marker>
          <c:cat>
            <c:numRef>
              <c:f>'Graf 7'!$E$6:$AJ$6</c:f>
              <c:numCache>
                <c:formatCode>m/yy</c:formatCode>
                <c:ptCount val="32"/>
                <c:pt idx="0">
                  <c:v>44986</c:v>
                </c:pt>
                <c:pt idx="1">
                  <c:v>45078</c:v>
                </c:pt>
                <c:pt idx="2">
                  <c:v>45170</c:v>
                </c:pt>
                <c:pt idx="3">
                  <c:v>45261</c:v>
                </c:pt>
                <c:pt idx="4">
                  <c:v>45352</c:v>
                </c:pt>
                <c:pt idx="5">
                  <c:v>45444</c:v>
                </c:pt>
                <c:pt idx="6">
                  <c:v>45536</c:v>
                </c:pt>
                <c:pt idx="7">
                  <c:v>45627</c:v>
                </c:pt>
                <c:pt idx="8">
                  <c:v>45717</c:v>
                </c:pt>
                <c:pt idx="9">
                  <c:v>45809</c:v>
                </c:pt>
                <c:pt idx="10">
                  <c:v>45901</c:v>
                </c:pt>
                <c:pt idx="11">
                  <c:v>45992</c:v>
                </c:pt>
                <c:pt idx="12">
                  <c:v>46082</c:v>
                </c:pt>
                <c:pt idx="13">
                  <c:v>46174</c:v>
                </c:pt>
                <c:pt idx="14">
                  <c:v>46266</c:v>
                </c:pt>
                <c:pt idx="15">
                  <c:v>46357</c:v>
                </c:pt>
                <c:pt idx="16">
                  <c:v>46447</c:v>
                </c:pt>
                <c:pt idx="17">
                  <c:v>46539</c:v>
                </c:pt>
                <c:pt idx="18">
                  <c:v>46631</c:v>
                </c:pt>
                <c:pt idx="19">
                  <c:v>46722</c:v>
                </c:pt>
                <c:pt idx="20">
                  <c:v>46813</c:v>
                </c:pt>
                <c:pt idx="21">
                  <c:v>46905</c:v>
                </c:pt>
                <c:pt idx="22">
                  <c:v>46997</c:v>
                </c:pt>
                <c:pt idx="23">
                  <c:v>47088</c:v>
                </c:pt>
                <c:pt idx="24">
                  <c:v>47178</c:v>
                </c:pt>
                <c:pt idx="25">
                  <c:v>47270</c:v>
                </c:pt>
                <c:pt idx="26">
                  <c:v>47362</c:v>
                </c:pt>
                <c:pt idx="27">
                  <c:v>47453</c:v>
                </c:pt>
              </c:numCache>
            </c:numRef>
          </c:cat>
          <c:val>
            <c:numRef>
              <c:f>'Graf 7'!$E$8:$AJ$8</c:f>
              <c:numCache>
                <c:formatCode>0.0</c:formatCode>
                <c:ptCount val="32"/>
                <c:pt idx="0">
                  <c:v>1</c:v>
                </c:pt>
                <c:pt idx="1">
                  <c:v>0.99295998172913547</c:v>
                </c:pt>
                <c:pt idx="2">
                  <c:v>0.98133940166294653</c:v>
                </c:pt>
                <c:pt idx="3">
                  <c:v>0.97295924127347377</c:v>
                </c:pt>
                <c:pt idx="4">
                  <c:v>0.97004734052167729</c:v>
                </c:pt>
                <c:pt idx="5">
                  <c:v>0.98401158610921724</c:v>
                </c:pt>
                <c:pt idx="6">
                  <c:v>0.99215824921359885</c:v>
                </c:pt>
                <c:pt idx="7">
                  <c:v>0.9856170206395326</c:v>
                </c:pt>
                <c:pt idx="8">
                  <c:v>0.99923968901131799</c:v>
                </c:pt>
                <c:pt idx="9">
                  <c:v>0.99605818106964161</c:v>
                </c:pt>
                <c:pt idx="10">
                  <c:v>0.9992335900031778</c:v>
                </c:pt>
                <c:pt idx="11">
                  <c:v>1.0042700570362204</c:v>
                </c:pt>
                <c:pt idx="12">
                  <c:v>1.0115522554755469</c:v>
                </c:pt>
                <c:pt idx="13">
                  <c:v>1.0192860408681985</c:v>
                </c:pt>
                <c:pt idx="14">
                  <c:v>1.026651320649371</c:v>
                </c:pt>
                <c:pt idx="15">
                  <c:v>1.0332933512657725</c:v>
                </c:pt>
                <c:pt idx="16">
                  <c:v>1.0413572424597837</c:v>
                </c:pt>
                <c:pt idx="17">
                  <c:v>1.0488097582960147</c:v>
                </c:pt>
                <c:pt idx="18">
                  <c:v>1.0560215632706436</c:v>
                </c:pt>
                <c:pt idx="19">
                  <c:v>1.062881910608134</c:v>
                </c:pt>
                <c:pt idx="20">
                  <c:v>1.071192868921639</c:v>
                </c:pt>
                <c:pt idx="21">
                  <c:v>1.0800128506562519</c:v>
                </c:pt>
                <c:pt idx="22">
                  <c:v>1.0887941426488195</c:v>
                </c:pt>
                <c:pt idx="23">
                  <c:v>1.0979867868182591</c:v>
                </c:pt>
                <c:pt idx="24">
                  <c:v>1.1049722151664454</c:v>
                </c:pt>
                <c:pt idx="25">
                  <c:v>1.1121155656655008</c:v>
                </c:pt>
                <c:pt idx="26">
                  <c:v>1.1193050295605635</c:v>
                </c:pt>
                <c:pt idx="27">
                  <c:v>1.1265409041636771</c:v>
                </c:pt>
              </c:numCache>
            </c:numRef>
          </c:val>
          <c:smooth val="0"/>
          <c:extLst>
            <c:ext xmlns:c16="http://schemas.microsoft.com/office/drawing/2014/chart" uri="{C3380CC4-5D6E-409C-BE32-E72D297353CC}">
              <c16:uniqueId val="{00000001-104C-4269-BD47-6B3939B2E876}"/>
            </c:ext>
          </c:extLst>
        </c:ser>
        <c:dLbls>
          <c:showLegendKey val="0"/>
          <c:showVal val="0"/>
          <c:showCatName val="0"/>
          <c:showSerName val="0"/>
          <c:showPercent val="0"/>
          <c:showBubbleSize val="0"/>
        </c:dLbls>
        <c:marker val="1"/>
        <c:smooth val="0"/>
        <c:axId val="960919560"/>
        <c:axId val="960920216"/>
      </c:lineChart>
      <c:dateAx>
        <c:axId val="960919560"/>
        <c:scaling>
          <c:orientation val="minMax"/>
        </c:scaling>
        <c:delete val="0"/>
        <c:axPos val="b"/>
        <c:numFmt formatCode="m/yy" sourceLinked="0"/>
        <c:majorTickMark val="none"/>
        <c:minorTickMark val="none"/>
        <c:tickLblPos val="low"/>
        <c:spPr>
          <a:noFill/>
          <a:ln w="12700" cap="flat" cmpd="sng" algn="ctr">
            <a:solidFill>
              <a:srgbClr val="686767"/>
            </a:solidFill>
            <a:round/>
          </a:ln>
          <a:effectLst/>
        </c:spPr>
        <c:txPr>
          <a:bodyPr rot="-2700000" spcFirstLastPara="1" vertOverflow="ellipsis"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crossAx val="960920216"/>
        <c:crosses val="autoZero"/>
        <c:auto val="1"/>
        <c:lblOffset val="100"/>
        <c:baseTimeUnit val="months"/>
        <c:majorUnit val="6"/>
        <c:majorTimeUnit val="months"/>
      </c:dateAx>
      <c:valAx>
        <c:axId val="960920216"/>
        <c:scaling>
          <c:orientation val="minMax"/>
          <c:min val="0.9"/>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0.00" sourceLinked="0"/>
        <c:majorTickMark val="none"/>
        <c:minorTickMark val="none"/>
        <c:tickLblPos val="low"/>
        <c:spPr>
          <a:noFill/>
          <a:ln>
            <a:noFill/>
          </a:ln>
          <a:effectLst/>
        </c:spPr>
        <c:txPr>
          <a:bodyPr rot="-60000000" spcFirstLastPara="1" vertOverflow="ellipsis" vert="horz"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crossAx val="960919560"/>
        <c:crosses val="autoZero"/>
        <c:crossBetween val="between"/>
      </c:valAx>
      <c:spPr>
        <a:noFill/>
        <a:ln>
          <a:noFill/>
        </a:ln>
        <a:effectLst/>
      </c:spPr>
    </c:plotArea>
    <c:legend>
      <c:legendPos val="t"/>
      <c:layout>
        <c:manualLayout>
          <c:xMode val="edge"/>
          <c:yMode val="edge"/>
          <c:x val="0.12275953565505804"/>
          <c:y val="5.333888888888888E-2"/>
          <c:w val="0.760196102819237"/>
          <c:h val="0.1507412037037037"/>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C1D2B"/>
              </a:solidFill>
              <a:latin typeface="Arial Narrow" panose="020B0606020202030204" pitchFamily="34" charset="0"/>
              <a:ea typeface="+mn-ea"/>
              <a:cs typeface="+mn-cs"/>
            </a:defRPr>
          </a:pPr>
          <a:endParaRPr lang="sk-SK"/>
        </a:p>
      </c:txPr>
    </c:legend>
    <c:plotVisOnly val="1"/>
    <c:dispBlanksAs val="gap"/>
    <c:showDLblsOverMax val="0"/>
  </c:chart>
  <c:spPr>
    <a:noFill/>
    <a:ln w="25400" cap="flat" cmpd="sng" algn="ctr">
      <a:noFill/>
      <a:round/>
    </a:ln>
    <a:effectLst/>
  </c:spPr>
  <c:txPr>
    <a:bodyPr/>
    <a:lstStyle/>
    <a:p>
      <a:pPr>
        <a:defRPr sz="800">
          <a:solidFill>
            <a:srgbClr val="0C1D2B"/>
          </a:solidFill>
          <a:latin typeface="Arial Narrow" panose="020B0606020202030204" pitchFamily="34"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082910341843909E-2"/>
          <c:y val="0.15872814207650274"/>
          <c:w val="0.86715963848636013"/>
          <c:h val="0.71736606086786592"/>
        </c:manualLayout>
      </c:layout>
      <c:lineChart>
        <c:grouping val="standard"/>
        <c:varyColors val="0"/>
        <c:ser>
          <c:idx val="0"/>
          <c:order val="0"/>
          <c:tx>
            <c:strRef>
              <c:f>'Graf 8'!$C$4</c:f>
              <c:strCache>
                <c:ptCount val="1"/>
                <c:pt idx="0">
                  <c:v>IFP Sep 2024</c:v>
                </c:pt>
              </c:strCache>
            </c:strRef>
          </c:tx>
          <c:spPr>
            <a:ln w="19050" cap="rnd">
              <a:solidFill>
                <a:schemeClr val="tx1"/>
              </a:solidFill>
              <a:prstDash val="solid"/>
              <a:round/>
            </a:ln>
            <a:effectLst/>
          </c:spPr>
          <c:marker>
            <c:symbol val="circle"/>
            <c:size val="5"/>
            <c:spPr>
              <a:solidFill>
                <a:schemeClr val="bg1"/>
              </a:solidFill>
              <a:ln w="9525">
                <a:solidFill>
                  <a:srgbClr val="686767"/>
                </a:solidFill>
                <a:prstDash val="solid"/>
              </a:ln>
              <a:effectLst/>
            </c:spPr>
          </c:marker>
          <c:cat>
            <c:numRef>
              <c:f>'Graf 8'!$D$3:$J$3</c:f>
              <c:numCache>
                <c:formatCode>General</c:formatCode>
                <c:ptCount val="7"/>
                <c:pt idx="0">
                  <c:v>2023</c:v>
                </c:pt>
                <c:pt idx="1">
                  <c:v>2024</c:v>
                </c:pt>
                <c:pt idx="2">
                  <c:v>2025</c:v>
                </c:pt>
                <c:pt idx="3">
                  <c:v>2026</c:v>
                </c:pt>
                <c:pt idx="4">
                  <c:v>2027</c:v>
                </c:pt>
                <c:pt idx="5">
                  <c:v>2028</c:v>
                </c:pt>
                <c:pt idx="6">
                  <c:v>2029</c:v>
                </c:pt>
              </c:numCache>
            </c:numRef>
          </c:cat>
          <c:val>
            <c:numRef>
              <c:f>'Graf 8'!$D$4:$J$4</c:f>
              <c:numCache>
                <c:formatCode>0.0</c:formatCode>
                <c:ptCount val="7"/>
                <c:pt idx="0">
                  <c:v>-1.5194683025340106</c:v>
                </c:pt>
                <c:pt idx="1">
                  <c:v>-0.14083394155531836</c:v>
                </c:pt>
                <c:pt idx="2">
                  <c:v>3.9158638360653919</c:v>
                </c:pt>
                <c:pt idx="3">
                  <c:v>3.3396937646380742</c:v>
                </c:pt>
                <c:pt idx="4">
                  <c:v>2.9341407209241943</c:v>
                </c:pt>
                <c:pt idx="5">
                  <c:v>3.1270141763384496</c:v>
                </c:pt>
              </c:numCache>
            </c:numRef>
          </c:val>
          <c:smooth val="0"/>
          <c:extLst>
            <c:ext xmlns:c16="http://schemas.microsoft.com/office/drawing/2014/chart" uri="{C3380CC4-5D6E-409C-BE32-E72D297353CC}">
              <c16:uniqueId val="{00000000-068D-4C26-B33B-399181E87F36}"/>
            </c:ext>
          </c:extLst>
        </c:ser>
        <c:ser>
          <c:idx val="1"/>
          <c:order val="1"/>
          <c:tx>
            <c:strRef>
              <c:f>'Graf 8'!$C$5</c:f>
              <c:strCache>
                <c:ptCount val="1"/>
                <c:pt idx="0">
                  <c:v>IFP Sep 2025</c:v>
                </c:pt>
              </c:strCache>
            </c:strRef>
          </c:tx>
          <c:spPr>
            <a:ln w="19050" cap="rnd">
              <a:solidFill>
                <a:srgbClr val="2EAAE1"/>
              </a:solidFill>
              <a:prstDash val="solid"/>
              <a:round/>
            </a:ln>
            <a:effectLst/>
          </c:spPr>
          <c:marker>
            <c:symbol val="diamond"/>
            <c:size val="5"/>
            <c:spPr>
              <a:solidFill>
                <a:schemeClr val="bg1"/>
              </a:solidFill>
              <a:ln w="9525">
                <a:solidFill>
                  <a:srgbClr val="2EAAE1"/>
                </a:solidFill>
                <a:prstDash val="solid"/>
              </a:ln>
              <a:effectLst/>
            </c:spPr>
          </c:marker>
          <c:dLbls>
            <c:dLbl>
              <c:idx val="0"/>
              <c:layout>
                <c:manualLayout>
                  <c:x val="2.0751633986928104E-2"/>
                  <c:y val="-3.46994535519125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68D-4C26-B33B-399181E87F36}"/>
                </c:ext>
              </c:extLst>
            </c:dLbl>
            <c:dLbl>
              <c:idx val="1"/>
              <c:layout>
                <c:manualLayout>
                  <c:x val="-6.2254901960784266E-2"/>
                  <c:y val="-0.156147540983606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68D-4C26-B33B-399181E87F36}"/>
                </c:ext>
              </c:extLst>
            </c:dLbl>
            <c:dLbl>
              <c:idx val="2"/>
              <c:layout>
                <c:manualLayout>
                  <c:x val="-3.6315359477124186E-2"/>
                  <c:y val="5.7832422586520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68D-4C26-B33B-399181E87F36}"/>
                </c:ext>
              </c:extLst>
            </c:dLbl>
            <c:dLbl>
              <c:idx val="3"/>
              <c:layout>
                <c:manualLayout>
                  <c:x val="-3.3942810457516341E-2"/>
                  <c:y val="8.0370673952641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68D-4C26-B33B-399181E87F36}"/>
                </c:ext>
              </c:extLst>
            </c:dLbl>
            <c:dLbl>
              <c:idx val="4"/>
              <c:layout>
                <c:manualLayout>
                  <c:x val="-6.2254901960784315E-2"/>
                  <c:y val="7.79143897996357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68D-4C26-B33B-399181E87F36}"/>
                </c:ext>
              </c:extLst>
            </c:dLbl>
            <c:dLbl>
              <c:idx val="5"/>
              <c:layout>
                <c:manualLayout>
                  <c:x val="-4.2990196078431374E-2"/>
                  <c:y val="0.103624316939890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68D-4C26-B33B-399181E87F36}"/>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8'!$D$3:$J$3</c:f>
              <c:numCache>
                <c:formatCode>General</c:formatCode>
                <c:ptCount val="7"/>
                <c:pt idx="0">
                  <c:v>2023</c:v>
                </c:pt>
                <c:pt idx="1">
                  <c:v>2024</c:v>
                </c:pt>
                <c:pt idx="2">
                  <c:v>2025</c:v>
                </c:pt>
                <c:pt idx="3">
                  <c:v>2026</c:v>
                </c:pt>
                <c:pt idx="4">
                  <c:v>2027</c:v>
                </c:pt>
                <c:pt idx="5">
                  <c:v>2028</c:v>
                </c:pt>
                <c:pt idx="6">
                  <c:v>2029</c:v>
                </c:pt>
              </c:numCache>
            </c:numRef>
          </c:cat>
          <c:val>
            <c:numRef>
              <c:f>'Graf 8'!$D$5:$J$5</c:f>
              <c:numCache>
                <c:formatCode>0.0</c:formatCode>
                <c:ptCount val="7"/>
                <c:pt idx="0">
                  <c:v>-1.3126730366204375</c:v>
                </c:pt>
                <c:pt idx="1">
                  <c:v>-0.39076304970611098</c:v>
                </c:pt>
                <c:pt idx="2">
                  <c:v>1.7032081540014454</c:v>
                </c:pt>
                <c:pt idx="3">
                  <c:v>2.3002254736756766</c:v>
                </c:pt>
                <c:pt idx="4">
                  <c:v>2.8915615248596982</c:v>
                </c:pt>
                <c:pt idx="5">
                  <c:v>3.0628181492158513</c:v>
                </c:pt>
                <c:pt idx="6">
                  <c:v>2.8896303324152051</c:v>
                </c:pt>
              </c:numCache>
            </c:numRef>
          </c:val>
          <c:smooth val="0"/>
          <c:extLst>
            <c:ext xmlns:c16="http://schemas.microsoft.com/office/drawing/2014/chart" uri="{C3380CC4-5D6E-409C-BE32-E72D297353CC}">
              <c16:uniqueId val="{00000007-068D-4C26-B33B-399181E87F36}"/>
            </c:ext>
          </c:extLst>
        </c:ser>
        <c:dLbls>
          <c:showLegendKey val="0"/>
          <c:showVal val="0"/>
          <c:showCatName val="0"/>
          <c:showSerName val="0"/>
          <c:showPercent val="0"/>
          <c:showBubbleSize val="0"/>
        </c:dLbls>
        <c:marker val="1"/>
        <c:smooth val="0"/>
        <c:axId val="852486720"/>
        <c:axId val="852488688"/>
      </c:lineChart>
      <c:catAx>
        <c:axId val="852486720"/>
        <c:scaling>
          <c:orientation val="minMax"/>
        </c:scaling>
        <c:delete val="0"/>
        <c:axPos val="b"/>
        <c:numFmt formatCode="General" sourceLinked="1"/>
        <c:majorTickMark val="none"/>
        <c:minorTickMark val="none"/>
        <c:tickLblPos val="low"/>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852488688"/>
        <c:crosses val="autoZero"/>
        <c:auto val="1"/>
        <c:lblAlgn val="ctr"/>
        <c:lblOffset val="100"/>
        <c:noMultiLvlLbl val="0"/>
      </c:catAx>
      <c:valAx>
        <c:axId val="852488688"/>
        <c:scaling>
          <c:orientation val="minMax"/>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General" sourceLinked="0"/>
        <c:majorTickMark val="none"/>
        <c:minorTickMark val="none"/>
        <c:tickLblPos val="low"/>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852486720"/>
        <c:crosses val="autoZero"/>
        <c:crossBetween val="between"/>
      </c:valAx>
      <c:spPr>
        <a:noFill/>
        <a:ln>
          <a:noFill/>
        </a:ln>
        <a:effectLst/>
      </c:spPr>
    </c:plotArea>
    <c:legend>
      <c:legendPos val="t"/>
      <c:layout>
        <c:manualLayout>
          <c:xMode val="edge"/>
          <c:yMode val="edge"/>
          <c:x val="0.15221732026143789"/>
          <c:y val="4.0455828779599294E-2"/>
          <c:w val="0.72875857843137259"/>
          <c:h val="8.5491431218156555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25400"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70736591149624E-2"/>
          <c:y val="0.21784195802692896"/>
          <c:w val="0.88785151515151517"/>
          <c:h val="0.67057300155097621"/>
        </c:manualLayout>
      </c:layout>
      <c:areaChart>
        <c:grouping val="standard"/>
        <c:varyColors val="0"/>
        <c:ser>
          <c:idx val="2"/>
          <c:order val="0"/>
          <c:tx>
            <c:strRef>
              <c:f>Zhrnutie!$J$22</c:f>
              <c:strCache>
                <c:ptCount val="1"/>
                <c:pt idx="0">
                  <c:v>Ciele rozpočtu verejnej správy</c:v>
                </c:pt>
              </c:strCache>
            </c:strRef>
          </c:tx>
          <c:spPr>
            <a:solidFill>
              <a:srgbClr val="2C9ADC"/>
            </a:solidFill>
            <a:ln w="25400">
              <a:noFill/>
            </a:ln>
            <a:effectLst/>
          </c:spPr>
          <c:dLbls>
            <c:spPr>
              <a:solidFill>
                <a:schemeClr val="bg1"/>
              </a:solidFill>
              <a:ln>
                <a:solidFill>
                  <a:schemeClr val="accent1"/>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Zhrnutie!$K$21:$O$21</c:f>
              <c:numCache>
                <c:formatCode>General</c:formatCode>
                <c:ptCount val="5"/>
                <c:pt idx="0">
                  <c:v>2024</c:v>
                </c:pt>
                <c:pt idx="1">
                  <c:v>2025</c:v>
                </c:pt>
                <c:pt idx="2">
                  <c:v>2026</c:v>
                </c:pt>
                <c:pt idx="3">
                  <c:v>2027</c:v>
                </c:pt>
                <c:pt idx="4">
                  <c:v>2028</c:v>
                </c:pt>
              </c:numCache>
            </c:numRef>
          </c:cat>
          <c:val>
            <c:numRef>
              <c:f>Zhrnutie!$K$22:$O$22</c:f>
              <c:numCache>
                <c:formatCode>0.0</c:formatCode>
                <c:ptCount val="5"/>
                <c:pt idx="0">
                  <c:v>59.280252738330162</c:v>
                </c:pt>
                <c:pt idx="1">
                  <c:v>61.459894047428008</c:v>
                </c:pt>
                <c:pt idx="2">
                  <c:v>62.765653034451759</c:v>
                </c:pt>
                <c:pt idx="3">
                  <c:v>64.043802244883068</c:v>
                </c:pt>
                <c:pt idx="4">
                  <c:v>63.857789383896055</c:v>
                </c:pt>
              </c:numCache>
            </c:numRef>
          </c:val>
          <c:extLst>
            <c:ext xmlns:c16="http://schemas.microsoft.com/office/drawing/2014/chart" uri="{C3380CC4-5D6E-409C-BE32-E72D297353CC}">
              <c16:uniqueId val="{00000000-17A8-45C4-9A9C-2F70618F0859}"/>
            </c:ext>
          </c:extLst>
        </c:ser>
        <c:dLbls>
          <c:showLegendKey val="0"/>
          <c:showVal val="0"/>
          <c:showCatName val="0"/>
          <c:showSerName val="0"/>
          <c:showPercent val="0"/>
          <c:showBubbleSize val="0"/>
        </c:dLbls>
        <c:axId val="1291386143"/>
        <c:axId val="1379567903"/>
      </c:areaChart>
      <c:lineChart>
        <c:grouping val="standard"/>
        <c:varyColors val="0"/>
        <c:ser>
          <c:idx val="4"/>
          <c:order val="1"/>
          <c:tx>
            <c:strRef>
              <c:f>Zhrnutie!$J$23</c:f>
              <c:strCache>
                <c:ptCount val="1"/>
                <c:pt idx="0">
                  <c:v>Návrh rozpočtu verejnej správy (bez ďalších opatrení)</c:v>
                </c:pt>
              </c:strCache>
            </c:strRef>
          </c:tx>
          <c:spPr>
            <a:ln w="19050" cap="sq">
              <a:solidFill>
                <a:srgbClr val="002060"/>
              </a:solidFill>
              <a:prstDash val="sysDash"/>
              <a:miter lim="800000"/>
            </a:ln>
            <a:effectLst/>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0-22BB-402C-A8FC-8F1691AC193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Zhrnutie!$K$21:$O$21</c:f>
              <c:numCache>
                <c:formatCode>General</c:formatCode>
                <c:ptCount val="5"/>
                <c:pt idx="0">
                  <c:v>2024</c:v>
                </c:pt>
                <c:pt idx="1">
                  <c:v>2025</c:v>
                </c:pt>
                <c:pt idx="2">
                  <c:v>2026</c:v>
                </c:pt>
                <c:pt idx="3">
                  <c:v>2027</c:v>
                </c:pt>
                <c:pt idx="4">
                  <c:v>2028</c:v>
                </c:pt>
              </c:numCache>
            </c:numRef>
          </c:cat>
          <c:val>
            <c:numRef>
              <c:f>Zhrnutie!$K$23:$O$23</c:f>
              <c:numCache>
                <c:formatCode>0.0</c:formatCode>
                <c:ptCount val="5"/>
                <c:pt idx="2">
                  <c:v>62.765653034451759</c:v>
                </c:pt>
                <c:pt idx="3">
                  <c:v>65.677883696202244</c:v>
                </c:pt>
                <c:pt idx="4">
                  <c:v>67.610766477297375</c:v>
                </c:pt>
              </c:numCache>
            </c:numRef>
          </c:val>
          <c:smooth val="0"/>
          <c:extLst>
            <c:ext xmlns:c16="http://schemas.microsoft.com/office/drawing/2014/chart" uri="{C3380CC4-5D6E-409C-BE32-E72D297353CC}">
              <c16:uniqueId val="{00000002-17A8-45C4-9A9C-2F70618F0859}"/>
            </c:ext>
          </c:extLst>
        </c:ser>
        <c:ser>
          <c:idx val="3"/>
          <c:order val="2"/>
          <c:spPr>
            <a:ln w="28575" cap="rnd">
              <a:noFill/>
              <a:round/>
            </a:ln>
            <a:effectLst/>
          </c:spPr>
          <c:marker>
            <c:symbol val="none"/>
          </c:marker>
          <c:cat>
            <c:numRef>
              <c:f>Zhrnutie!$K$21:$O$21</c:f>
              <c:numCache>
                <c:formatCode>General</c:formatCode>
                <c:ptCount val="5"/>
                <c:pt idx="0">
                  <c:v>2024</c:v>
                </c:pt>
                <c:pt idx="1">
                  <c:v>2025</c:v>
                </c:pt>
                <c:pt idx="2">
                  <c:v>2026</c:v>
                </c:pt>
                <c:pt idx="3">
                  <c:v>2027</c:v>
                </c:pt>
                <c:pt idx="4">
                  <c:v>2028</c:v>
                </c:pt>
              </c:numCache>
            </c:numRef>
          </c:cat>
          <c:val>
            <c:numRef>
              <c:f>Zhrnutie!$K$22:$O$22</c:f>
              <c:numCache>
                <c:formatCode>0.0</c:formatCode>
                <c:ptCount val="5"/>
                <c:pt idx="0">
                  <c:v>59.280252738330162</c:v>
                </c:pt>
                <c:pt idx="1">
                  <c:v>61.459894047428008</c:v>
                </c:pt>
                <c:pt idx="2">
                  <c:v>62.765653034451759</c:v>
                </c:pt>
                <c:pt idx="3">
                  <c:v>64.043802244883068</c:v>
                </c:pt>
                <c:pt idx="4">
                  <c:v>63.857789383896055</c:v>
                </c:pt>
              </c:numCache>
            </c:numRef>
          </c:val>
          <c:smooth val="0"/>
          <c:extLst>
            <c:ext xmlns:c16="http://schemas.microsoft.com/office/drawing/2014/chart" uri="{C3380CC4-5D6E-409C-BE32-E72D297353CC}">
              <c16:uniqueId val="{00000003-17A8-45C4-9A9C-2F70618F0859}"/>
            </c:ext>
          </c:extLst>
        </c:ser>
        <c:dLbls>
          <c:showLegendKey val="0"/>
          <c:showVal val="0"/>
          <c:showCatName val="0"/>
          <c:showSerName val="0"/>
          <c:showPercent val="0"/>
          <c:showBubbleSize val="0"/>
        </c:dLbls>
        <c:marker val="1"/>
        <c:smooth val="0"/>
        <c:axId val="1291386143"/>
        <c:axId val="1379567903"/>
      </c:lineChart>
      <c:catAx>
        <c:axId val="1291386143"/>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79567903"/>
        <c:crosses val="autoZero"/>
        <c:auto val="1"/>
        <c:lblAlgn val="ctr"/>
        <c:lblOffset val="100"/>
        <c:noMultiLvlLbl val="0"/>
      </c:catAx>
      <c:valAx>
        <c:axId val="1379567903"/>
        <c:scaling>
          <c:orientation val="minMax"/>
          <c:min val="50"/>
        </c:scaling>
        <c:delete val="0"/>
        <c:axPos val="l"/>
        <c:majorGridlines>
          <c:spPr>
            <a:ln w="3175" cap="flat" cmpd="sng" algn="ctr">
              <a:solidFill>
                <a:schemeClr val="bg1">
                  <a:lumMod val="50000"/>
                  <a:alpha val="2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91386143"/>
        <c:crosses val="autoZero"/>
        <c:crossBetween val="between"/>
      </c:valAx>
      <c:spPr>
        <a:noFill/>
        <a:ln>
          <a:noFill/>
        </a:ln>
        <a:effectLst/>
      </c:spPr>
    </c:plotArea>
    <c:legend>
      <c:legendPos val="b"/>
      <c:legendEntry>
        <c:idx val="2"/>
        <c:delete val="1"/>
      </c:legendEntry>
      <c:layout>
        <c:manualLayout>
          <c:xMode val="edge"/>
          <c:yMode val="edge"/>
          <c:x val="5.4633875841659657E-2"/>
          <c:y val="3.0716493719083457E-2"/>
          <c:w val="0.78755247884519297"/>
          <c:h val="0.1595521153095326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351395004938318E-2"/>
          <c:y val="0.15872814207650274"/>
          <c:w val="0.86989113886751679"/>
          <c:h val="0.72092851628840515"/>
        </c:manualLayout>
      </c:layout>
      <c:lineChart>
        <c:grouping val="standard"/>
        <c:varyColors val="0"/>
        <c:ser>
          <c:idx val="0"/>
          <c:order val="0"/>
          <c:tx>
            <c:strRef>
              <c:f>'Graf 8'!$C$4</c:f>
              <c:strCache>
                <c:ptCount val="1"/>
                <c:pt idx="0">
                  <c:v>IFP Sep 2024</c:v>
                </c:pt>
              </c:strCache>
            </c:strRef>
          </c:tx>
          <c:spPr>
            <a:ln w="19050" cap="rnd">
              <a:solidFill>
                <a:schemeClr val="tx1"/>
              </a:solidFill>
              <a:prstDash val="solid"/>
              <a:round/>
            </a:ln>
            <a:effectLst/>
          </c:spPr>
          <c:marker>
            <c:symbol val="circle"/>
            <c:size val="5"/>
            <c:spPr>
              <a:solidFill>
                <a:schemeClr val="bg1"/>
              </a:solidFill>
              <a:ln w="9525">
                <a:solidFill>
                  <a:srgbClr val="686767"/>
                </a:solidFill>
                <a:prstDash val="solid"/>
              </a:ln>
              <a:effectLst/>
            </c:spPr>
          </c:marker>
          <c:cat>
            <c:numRef>
              <c:f>'Graf 8'!$D$3:$J$3</c:f>
              <c:numCache>
                <c:formatCode>General</c:formatCode>
                <c:ptCount val="7"/>
                <c:pt idx="0">
                  <c:v>2023</c:v>
                </c:pt>
                <c:pt idx="1">
                  <c:v>2024</c:v>
                </c:pt>
                <c:pt idx="2">
                  <c:v>2025</c:v>
                </c:pt>
                <c:pt idx="3">
                  <c:v>2026</c:v>
                </c:pt>
                <c:pt idx="4">
                  <c:v>2027</c:v>
                </c:pt>
                <c:pt idx="5">
                  <c:v>2028</c:v>
                </c:pt>
                <c:pt idx="6">
                  <c:v>2029</c:v>
                </c:pt>
              </c:numCache>
            </c:numRef>
          </c:cat>
          <c:val>
            <c:numRef>
              <c:f>'Graf 8'!$D$4:$J$4</c:f>
              <c:numCache>
                <c:formatCode>0.0</c:formatCode>
                <c:ptCount val="7"/>
                <c:pt idx="0">
                  <c:v>-1.5194683025340106</c:v>
                </c:pt>
                <c:pt idx="1">
                  <c:v>-0.14083394155531836</c:v>
                </c:pt>
                <c:pt idx="2">
                  <c:v>3.9158638360653919</c:v>
                </c:pt>
                <c:pt idx="3">
                  <c:v>3.3396937646380742</c:v>
                </c:pt>
                <c:pt idx="4">
                  <c:v>2.9341407209241943</c:v>
                </c:pt>
                <c:pt idx="5">
                  <c:v>3.1270141763384496</c:v>
                </c:pt>
              </c:numCache>
            </c:numRef>
          </c:val>
          <c:smooth val="0"/>
          <c:extLst>
            <c:ext xmlns:c16="http://schemas.microsoft.com/office/drawing/2014/chart" uri="{C3380CC4-5D6E-409C-BE32-E72D297353CC}">
              <c16:uniqueId val="{00000000-B920-4FBB-B41A-31E9AF4F8A47}"/>
            </c:ext>
          </c:extLst>
        </c:ser>
        <c:ser>
          <c:idx val="1"/>
          <c:order val="1"/>
          <c:tx>
            <c:strRef>
              <c:f>'Graf 8'!$C$5</c:f>
              <c:strCache>
                <c:ptCount val="1"/>
                <c:pt idx="0">
                  <c:v>IFP Sep 2025</c:v>
                </c:pt>
              </c:strCache>
            </c:strRef>
          </c:tx>
          <c:spPr>
            <a:ln w="19050" cap="rnd">
              <a:solidFill>
                <a:srgbClr val="2EAAE1"/>
              </a:solidFill>
              <a:prstDash val="solid"/>
              <a:round/>
            </a:ln>
            <a:effectLst/>
          </c:spPr>
          <c:marker>
            <c:symbol val="diamond"/>
            <c:size val="5"/>
            <c:spPr>
              <a:solidFill>
                <a:schemeClr val="bg1"/>
              </a:solidFill>
              <a:ln w="9525">
                <a:solidFill>
                  <a:srgbClr val="2EAAE1"/>
                </a:solidFill>
                <a:prstDash val="solid"/>
              </a:ln>
              <a:effectLst/>
            </c:spPr>
          </c:marker>
          <c:dLbls>
            <c:dLbl>
              <c:idx val="0"/>
              <c:layout>
                <c:manualLayout>
                  <c:x val="2.0751633986928104E-2"/>
                  <c:y val="-3.46994535519125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20-4FBB-B41A-31E9AF4F8A47}"/>
                </c:ext>
              </c:extLst>
            </c:dLbl>
            <c:dLbl>
              <c:idx val="1"/>
              <c:layout>
                <c:manualLayout>
                  <c:x val="-6.2254901960784266E-2"/>
                  <c:y val="-0.156147540983606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920-4FBB-B41A-31E9AF4F8A47}"/>
                </c:ext>
              </c:extLst>
            </c:dLbl>
            <c:dLbl>
              <c:idx val="2"/>
              <c:layout>
                <c:manualLayout>
                  <c:x val="-3.6315359477124186E-2"/>
                  <c:y val="5.7832422586520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920-4FBB-B41A-31E9AF4F8A47}"/>
                </c:ext>
              </c:extLst>
            </c:dLbl>
            <c:dLbl>
              <c:idx val="3"/>
              <c:layout>
                <c:manualLayout>
                  <c:x val="-3.3942810457516341E-2"/>
                  <c:y val="8.0370673952641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920-4FBB-B41A-31E9AF4F8A47}"/>
                </c:ext>
              </c:extLst>
            </c:dLbl>
            <c:dLbl>
              <c:idx val="4"/>
              <c:layout>
                <c:manualLayout>
                  <c:x val="-6.2254901960784315E-2"/>
                  <c:y val="7.79143897996357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920-4FBB-B41A-31E9AF4F8A47}"/>
                </c:ext>
              </c:extLst>
            </c:dLbl>
            <c:dLbl>
              <c:idx val="5"/>
              <c:layout>
                <c:manualLayout>
                  <c:x val="-4.2990196078431374E-2"/>
                  <c:y val="0.103624316939890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920-4FBB-B41A-31E9AF4F8A47}"/>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8'!$D$3:$J$3</c:f>
              <c:numCache>
                <c:formatCode>General</c:formatCode>
                <c:ptCount val="7"/>
                <c:pt idx="0">
                  <c:v>2023</c:v>
                </c:pt>
                <c:pt idx="1">
                  <c:v>2024</c:v>
                </c:pt>
                <c:pt idx="2">
                  <c:v>2025</c:v>
                </c:pt>
                <c:pt idx="3">
                  <c:v>2026</c:v>
                </c:pt>
                <c:pt idx="4">
                  <c:v>2027</c:v>
                </c:pt>
                <c:pt idx="5">
                  <c:v>2028</c:v>
                </c:pt>
                <c:pt idx="6">
                  <c:v>2029</c:v>
                </c:pt>
              </c:numCache>
            </c:numRef>
          </c:cat>
          <c:val>
            <c:numRef>
              <c:f>'Graf 8'!$D$5:$J$5</c:f>
              <c:numCache>
                <c:formatCode>0.0</c:formatCode>
                <c:ptCount val="7"/>
                <c:pt idx="0">
                  <c:v>-1.3126730366204375</c:v>
                </c:pt>
                <c:pt idx="1">
                  <c:v>-0.39076304970611098</c:v>
                </c:pt>
                <c:pt idx="2">
                  <c:v>1.7032081540014454</c:v>
                </c:pt>
                <c:pt idx="3">
                  <c:v>2.3002254736756766</c:v>
                </c:pt>
                <c:pt idx="4">
                  <c:v>2.8915615248596982</c:v>
                </c:pt>
                <c:pt idx="5">
                  <c:v>3.0628181492158513</c:v>
                </c:pt>
                <c:pt idx="6">
                  <c:v>2.8896303324152051</c:v>
                </c:pt>
              </c:numCache>
            </c:numRef>
          </c:val>
          <c:smooth val="0"/>
          <c:extLst>
            <c:ext xmlns:c16="http://schemas.microsoft.com/office/drawing/2014/chart" uri="{C3380CC4-5D6E-409C-BE32-E72D297353CC}">
              <c16:uniqueId val="{00000007-B920-4FBB-B41A-31E9AF4F8A47}"/>
            </c:ext>
          </c:extLst>
        </c:ser>
        <c:dLbls>
          <c:showLegendKey val="0"/>
          <c:showVal val="0"/>
          <c:showCatName val="0"/>
          <c:showSerName val="0"/>
          <c:showPercent val="0"/>
          <c:showBubbleSize val="0"/>
        </c:dLbls>
        <c:marker val="1"/>
        <c:smooth val="0"/>
        <c:axId val="852486720"/>
        <c:axId val="852488688"/>
      </c:lineChart>
      <c:catAx>
        <c:axId val="852486720"/>
        <c:scaling>
          <c:orientation val="minMax"/>
        </c:scaling>
        <c:delete val="0"/>
        <c:axPos val="b"/>
        <c:numFmt formatCode="General" sourceLinked="1"/>
        <c:majorTickMark val="none"/>
        <c:minorTickMark val="none"/>
        <c:tickLblPos val="low"/>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852488688"/>
        <c:crosses val="autoZero"/>
        <c:auto val="1"/>
        <c:lblAlgn val="ctr"/>
        <c:lblOffset val="100"/>
        <c:noMultiLvlLbl val="0"/>
      </c:catAx>
      <c:valAx>
        <c:axId val="852488688"/>
        <c:scaling>
          <c:orientation val="minMax"/>
        </c:scaling>
        <c:delete val="0"/>
        <c:axPos val="l"/>
        <c:majorGridlines>
          <c:spPr>
            <a:ln w="3175" cap="flat" cmpd="sng" algn="ctr">
              <a:solidFill>
                <a:srgbClr val="686767">
                  <a:alpha val="25000"/>
                </a:srgbClr>
              </a:solidFill>
              <a:prstDash val="sysDot"/>
              <a:round/>
              <a:headEnd type="none" w="med" len="med"/>
              <a:tailEnd type="none" w="med" len="med"/>
            </a:ln>
            <a:effectLst/>
          </c:spPr>
        </c:majorGridlines>
        <c:numFmt formatCode="General" sourceLinked="0"/>
        <c:majorTickMark val="none"/>
        <c:minorTickMark val="none"/>
        <c:tickLblPos val="low"/>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852486720"/>
        <c:crosses val="autoZero"/>
        <c:crossBetween val="between"/>
      </c:valAx>
      <c:spPr>
        <a:noFill/>
        <a:ln>
          <a:noFill/>
        </a:ln>
        <a:effectLst/>
      </c:spPr>
    </c:plotArea>
    <c:legend>
      <c:legendPos val="t"/>
      <c:layout>
        <c:manualLayout>
          <c:xMode val="edge"/>
          <c:yMode val="edge"/>
          <c:x val="0.15221732026143789"/>
          <c:y val="4.0455828779599294E-2"/>
          <c:w val="0.72875857843137259"/>
          <c:h val="8.5491431218156555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25400"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9238461046027789E-2"/>
          <c:y val="5.8713637576728046E-2"/>
          <c:w val="0.89474527879137067"/>
          <c:h val="0.77642586510153"/>
        </c:manualLayout>
      </c:layout>
      <c:lineChart>
        <c:grouping val="standard"/>
        <c:varyColors val="0"/>
        <c:ser>
          <c:idx val="2"/>
          <c:order val="0"/>
          <c:tx>
            <c:strRef>
              <c:f>'Graf 9 + Tabuľka 1'!$M$10</c:f>
              <c:strCache>
                <c:ptCount val="1"/>
                <c:pt idx="0">
                  <c:v>MoF SR (June)</c:v>
                </c:pt>
              </c:strCache>
            </c:strRef>
          </c:tx>
          <c:spPr>
            <a:ln w="25400">
              <a:solidFill>
                <a:srgbClr val="FF0000"/>
              </a:solidFill>
              <a:prstDash val="dash"/>
            </a:ln>
          </c:spPr>
          <c:marker>
            <c:symbol val="circle"/>
            <c:size val="5"/>
            <c:spPr>
              <a:solidFill>
                <a:srgbClr val="FF0000"/>
              </a:solidFill>
              <a:ln>
                <a:noFill/>
                <a:prstDash val="dash"/>
              </a:ln>
            </c:spPr>
          </c:marker>
          <c:cat>
            <c:numRef>
              <c:f>'Graf 9 + Tabuľka 1'!$N$7:$U$7</c:f>
              <c:numCache>
                <c:formatCode>General</c:formatCode>
                <c:ptCount val="8"/>
                <c:pt idx="0">
                  <c:v>2019</c:v>
                </c:pt>
                <c:pt idx="1">
                  <c:v>2020</c:v>
                </c:pt>
                <c:pt idx="2">
                  <c:v>2021</c:v>
                </c:pt>
                <c:pt idx="3">
                  <c:v>2022</c:v>
                </c:pt>
                <c:pt idx="4">
                  <c:v>2023</c:v>
                </c:pt>
                <c:pt idx="5">
                  <c:v>2024</c:v>
                </c:pt>
                <c:pt idx="6">
                  <c:v>2025</c:v>
                </c:pt>
                <c:pt idx="7">
                  <c:v>2026</c:v>
                </c:pt>
              </c:numCache>
            </c:numRef>
          </c:cat>
          <c:val>
            <c:numRef>
              <c:f>'Graf 9 + Tabuľka 1'!$N$10:$U$10</c:f>
              <c:numCache>
                <c:formatCode>0.0</c:formatCode>
                <c:ptCount val="8"/>
                <c:pt idx="0">
                  <c:v>2.4863716522563806</c:v>
                </c:pt>
                <c:pt idx="1">
                  <c:v>-2.3477693345744344</c:v>
                </c:pt>
                <c:pt idx="2">
                  <c:v>1.1757081939677283</c:v>
                </c:pt>
                <c:pt idx="3">
                  <c:v>0.25524040456252894</c:v>
                </c:pt>
                <c:pt idx="4">
                  <c:v>7.0470827289814686E-2</c:v>
                </c:pt>
                <c:pt idx="5">
                  <c:v>2.0204705761561748E-2</c:v>
                </c:pt>
                <c:pt idx="6">
                  <c:v>-0.54699207298258834</c:v>
                </c:pt>
                <c:pt idx="7">
                  <c:v>-0.81787145791417659</c:v>
                </c:pt>
              </c:numCache>
            </c:numRef>
          </c:val>
          <c:smooth val="0"/>
          <c:extLst>
            <c:ext xmlns:c16="http://schemas.microsoft.com/office/drawing/2014/chart" uri="{C3380CC4-5D6E-409C-BE32-E72D297353CC}">
              <c16:uniqueId val="{00000000-F0C8-494F-98F2-3F08EBBC0243}"/>
            </c:ext>
          </c:extLst>
        </c:ser>
        <c:ser>
          <c:idx val="1"/>
          <c:order val="1"/>
          <c:tx>
            <c:strRef>
              <c:f>'Graf 9 + Tabuľka 1'!$M$9</c:f>
              <c:strCache>
                <c:ptCount val="1"/>
                <c:pt idx="0">
                  <c:v>NBS (Sept)</c:v>
                </c:pt>
              </c:strCache>
            </c:strRef>
          </c:tx>
          <c:spPr>
            <a:ln w="25400">
              <a:solidFill>
                <a:srgbClr val="2C9ADC"/>
              </a:solidFill>
              <a:prstDash val="solid"/>
            </a:ln>
          </c:spPr>
          <c:marker>
            <c:symbol val="circle"/>
            <c:size val="5"/>
            <c:spPr>
              <a:solidFill>
                <a:srgbClr val="2C9ADC"/>
              </a:solidFill>
              <a:ln>
                <a:noFill/>
              </a:ln>
            </c:spPr>
          </c:marker>
          <c:cat>
            <c:numRef>
              <c:f>'Graf 9 + Tabuľka 1'!$N$7:$U$7</c:f>
              <c:numCache>
                <c:formatCode>General</c:formatCode>
                <c:ptCount val="8"/>
                <c:pt idx="0">
                  <c:v>2019</c:v>
                </c:pt>
                <c:pt idx="1">
                  <c:v>2020</c:v>
                </c:pt>
                <c:pt idx="2">
                  <c:v>2021</c:v>
                </c:pt>
                <c:pt idx="3">
                  <c:v>2022</c:v>
                </c:pt>
                <c:pt idx="4">
                  <c:v>2023</c:v>
                </c:pt>
                <c:pt idx="5">
                  <c:v>2024</c:v>
                </c:pt>
                <c:pt idx="6">
                  <c:v>2025</c:v>
                </c:pt>
                <c:pt idx="7">
                  <c:v>2026</c:v>
                </c:pt>
              </c:numCache>
            </c:numRef>
          </c:cat>
          <c:val>
            <c:numRef>
              <c:f>'Graf 9 + Tabuľka 1'!$N$9:$U$9</c:f>
              <c:numCache>
                <c:formatCode>0.0</c:formatCode>
                <c:ptCount val="8"/>
                <c:pt idx="0">
                  <c:v>1.2594000000000001</c:v>
                </c:pt>
                <c:pt idx="1">
                  <c:v>-3.2467000000000001</c:v>
                </c:pt>
                <c:pt idx="2">
                  <c:v>1.0169999999999999</c:v>
                </c:pt>
                <c:pt idx="3">
                  <c:v>1.2887</c:v>
                </c:pt>
                <c:pt idx="4">
                  <c:v>0.2</c:v>
                </c:pt>
                <c:pt idx="5">
                  <c:v>0.43264839999999999</c:v>
                </c:pt>
                <c:pt idx="6">
                  <c:v>-0.47304716425944865</c:v>
                </c:pt>
                <c:pt idx="7">
                  <c:v>-1.5920739605262941</c:v>
                </c:pt>
              </c:numCache>
            </c:numRef>
          </c:val>
          <c:smooth val="0"/>
          <c:extLst>
            <c:ext xmlns:c16="http://schemas.microsoft.com/office/drawing/2014/chart" uri="{C3380CC4-5D6E-409C-BE32-E72D297353CC}">
              <c16:uniqueId val="{00000001-F0C8-494F-98F2-3F08EBBC0243}"/>
            </c:ext>
          </c:extLst>
        </c:ser>
        <c:ser>
          <c:idx val="0"/>
          <c:order val="2"/>
          <c:tx>
            <c:strRef>
              <c:f>'Graf 9 + Tabuľka 1'!$M$8</c:f>
              <c:strCache>
                <c:ptCount val="1"/>
                <c:pt idx="0">
                  <c:v>MoF SR (Sept)</c:v>
                </c:pt>
              </c:strCache>
            </c:strRef>
          </c:tx>
          <c:spPr>
            <a:ln w="25400">
              <a:solidFill>
                <a:srgbClr val="FF0000"/>
              </a:solidFill>
              <a:prstDash val="solid"/>
            </a:ln>
          </c:spPr>
          <c:marker>
            <c:symbol val="circle"/>
            <c:size val="5"/>
            <c:spPr>
              <a:solidFill>
                <a:srgbClr val="FF0000"/>
              </a:solidFill>
              <a:ln>
                <a:noFill/>
                <a:prstDash val="solid"/>
              </a:ln>
            </c:spPr>
          </c:marker>
          <c:cat>
            <c:numRef>
              <c:f>'Graf 9 + Tabuľka 1'!$N$7:$U$7</c:f>
              <c:numCache>
                <c:formatCode>General</c:formatCode>
                <c:ptCount val="8"/>
                <c:pt idx="0">
                  <c:v>2019</c:v>
                </c:pt>
                <c:pt idx="1">
                  <c:v>2020</c:v>
                </c:pt>
                <c:pt idx="2">
                  <c:v>2021</c:v>
                </c:pt>
                <c:pt idx="3">
                  <c:v>2022</c:v>
                </c:pt>
                <c:pt idx="4">
                  <c:v>2023</c:v>
                </c:pt>
                <c:pt idx="5">
                  <c:v>2024</c:v>
                </c:pt>
                <c:pt idx="6">
                  <c:v>2025</c:v>
                </c:pt>
                <c:pt idx="7">
                  <c:v>2026</c:v>
                </c:pt>
              </c:numCache>
            </c:numRef>
          </c:cat>
          <c:val>
            <c:numRef>
              <c:f>'Graf 9 + Tabuľka 1'!$N$8:$U$8</c:f>
              <c:numCache>
                <c:formatCode>0.0</c:formatCode>
                <c:ptCount val="8"/>
                <c:pt idx="0">
                  <c:v>2.4863716530855395</c:v>
                </c:pt>
                <c:pt idx="1">
                  <c:v>-2.2829837998484592</c:v>
                </c:pt>
                <c:pt idx="2">
                  <c:v>1.3339026849624958</c:v>
                </c:pt>
                <c:pt idx="3">
                  <c:v>0.51230240289041884</c:v>
                </c:pt>
                <c:pt idx="4">
                  <c:v>0.42708035878606943</c:v>
                </c:pt>
                <c:pt idx="5">
                  <c:v>0.47740505054398863</c:v>
                </c:pt>
                <c:pt idx="6">
                  <c:v>-0.45652568165363006</c:v>
                </c:pt>
                <c:pt idx="7">
                  <c:v>-1.2285970116646339</c:v>
                </c:pt>
              </c:numCache>
            </c:numRef>
          </c:val>
          <c:smooth val="0"/>
          <c:extLst>
            <c:ext xmlns:c16="http://schemas.microsoft.com/office/drawing/2014/chart" uri="{C3380CC4-5D6E-409C-BE32-E72D297353CC}">
              <c16:uniqueId val="{00000002-F0C8-494F-98F2-3F08EBBC0243}"/>
            </c:ext>
          </c:extLst>
        </c:ser>
        <c:ser>
          <c:idx val="3"/>
          <c:order val="3"/>
          <c:tx>
            <c:strRef>
              <c:f>'Graf 9 + Tabuľka 1'!$M$11</c:f>
              <c:strCache>
                <c:ptCount val="1"/>
                <c:pt idx="0">
                  <c:v>EC (May)</c:v>
                </c:pt>
              </c:strCache>
            </c:strRef>
          </c:tx>
          <c:spPr>
            <a:ln w="25400">
              <a:solidFill>
                <a:sysClr val="windowText" lastClr="000000"/>
              </a:solidFill>
              <a:prstDash val="sysDash"/>
            </a:ln>
          </c:spPr>
          <c:marker>
            <c:symbol val="circle"/>
            <c:size val="5"/>
            <c:spPr>
              <a:solidFill>
                <a:sysClr val="windowText" lastClr="000000"/>
              </a:solidFill>
              <a:ln>
                <a:noFill/>
              </a:ln>
            </c:spPr>
          </c:marker>
          <c:cat>
            <c:numRef>
              <c:f>'Graf 9 + Tabuľka 1'!$N$7:$U$7</c:f>
              <c:numCache>
                <c:formatCode>General</c:formatCode>
                <c:ptCount val="8"/>
                <c:pt idx="0">
                  <c:v>2019</c:v>
                </c:pt>
                <c:pt idx="1">
                  <c:v>2020</c:v>
                </c:pt>
                <c:pt idx="2">
                  <c:v>2021</c:v>
                </c:pt>
                <c:pt idx="3">
                  <c:v>2022</c:v>
                </c:pt>
                <c:pt idx="4">
                  <c:v>2023</c:v>
                </c:pt>
                <c:pt idx="5">
                  <c:v>2024</c:v>
                </c:pt>
                <c:pt idx="6">
                  <c:v>2025</c:v>
                </c:pt>
                <c:pt idx="7">
                  <c:v>2026</c:v>
                </c:pt>
              </c:numCache>
            </c:numRef>
          </c:cat>
          <c:val>
            <c:numRef>
              <c:f>'Graf 9 + Tabuľka 1'!$N$11:$U$11</c:f>
              <c:numCache>
                <c:formatCode>0.0</c:formatCode>
                <c:ptCount val="8"/>
                <c:pt idx="0">
                  <c:v>1.5570470000000001</c:v>
                </c:pt>
                <c:pt idx="1">
                  <c:v>-2.4135300000000002</c:v>
                </c:pt>
                <c:pt idx="2">
                  <c:v>1.564988</c:v>
                </c:pt>
                <c:pt idx="3">
                  <c:v>0.57583799999999996</c:v>
                </c:pt>
                <c:pt idx="4">
                  <c:v>0.486454</c:v>
                </c:pt>
                <c:pt idx="5">
                  <c:v>-0.25895000000000001</c:v>
                </c:pt>
                <c:pt idx="6">
                  <c:v>-0.82999000000000001</c:v>
                </c:pt>
                <c:pt idx="7">
                  <c:v>-1.3710500000000001</c:v>
                </c:pt>
              </c:numCache>
            </c:numRef>
          </c:val>
          <c:smooth val="0"/>
          <c:extLst>
            <c:ext xmlns:c16="http://schemas.microsoft.com/office/drawing/2014/chart" uri="{C3380CC4-5D6E-409C-BE32-E72D297353CC}">
              <c16:uniqueId val="{00000003-F0C8-494F-98F2-3F08EBBC0243}"/>
            </c:ext>
          </c:extLst>
        </c:ser>
        <c:dLbls>
          <c:showLegendKey val="0"/>
          <c:showVal val="0"/>
          <c:showCatName val="0"/>
          <c:showSerName val="0"/>
          <c:showPercent val="0"/>
          <c:showBubbleSize val="0"/>
        </c:dLbls>
        <c:marker val="1"/>
        <c:smooth val="0"/>
        <c:axId val="680224696"/>
        <c:axId val="680225088"/>
      </c:lineChart>
      <c:catAx>
        <c:axId val="680224696"/>
        <c:scaling>
          <c:orientation val="minMax"/>
        </c:scaling>
        <c:delete val="0"/>
        <c:axPos val="b"/>
        <c:numFmt formatCode="General" sourceLinked="0"/>
        <c:majorTickMark val="none"/>
        <c:minorTickMark val="none"/>
        <c:tickLblPos val="low"/>
        <c:spPr>
          <a:ln w="12700">
            <a:solidFill>
              <a:srgbClr val="676868"/>
            </a:solidFill>
          </a:ln>
        </c:spPr>
        <c:txPr>
          <a:bodyPr rot="-5400000" vert="horz"/>
          <a:lstStyle/>
          <a:p>
            <a:pPr>
              <a:defRPr/>
            </a:pPr>
            <a:endParaRPr lang="sk-SK"/>
          </a:p>
        </c:txPr>
        <c:crossAx val="680225088"/>
        <c:crosses val="autoZero"/>
        <c:auto val="1"/>
        <c:lblAlgn val="ctr"/>
        <c:lblOffset val="100"/>
        <c:noMultiLvlLbl val="0"/>
      </c:catAx>
      <c:valAx>
        <c:axId val="680225088"/>
        <c:scaling>
          <c:orientation val="minMax"/>
        </c:scaling>
        <c:delete val="0"/>
        <c:axPos val="l"/>
        <c:majorGridlines>
          <c:spPr>
            <a:ln w="3175">
              <a:solidFill>
                <a:srgbClr val="676868">
                  <a:alpha val="25000"/>
                </a:srgbClr>
              </a:solidFill>
              <a:prstDash val="sysDot"/>
            </a:ln>
          </c:spPr>
        </c:majorGridlines>
        <c:numFmt formatCode="0.0" sourceLinked="1"/>
        <c:majorTickMark val="out"/>
        <c:minorTickMark val="none"/>
        <c:tickLblPos val="nextTo"/>
        <c:spPr>
          <a:ln>
            <a:noFill/>
          </a:ln>
        </c:spPr>
        <c:crossAx val="680224696"/>
        <c:crosses val="autoZero"/>
        <c:crossBetween val="between"/>
      </c:valAx>
      <c:spPr>
        <a:noFill/>
      </c:spPr>
    </c:plotArea>
    <c:legend>
      <c:legendPos val="r"/>
      <c:layout>
        <c:manualLayout>
          <c:xMode val="edge"/>
          <c:yMode val="edge"/>
          <c:x val="0.34217629864117727"/>
          <c:y val="0.52115098903269597"/>
          <c:w val="0.48858949403475976"/>
          <c:h val="0.31303657098907478"/>
        </c:manualLayout>
      </c:layout>
      <c:overlay val="1"/>
    </c:legend>
    <c:plotVisOnly val="1"/>
    <c:dispBlanksAs val="gap"/>
    <c:showDLblsOverMax val="0"/>
  </c:chart>
  <c:spPr>
    <a:noFill/>
    <a:ln>
      <a:noFill/>
    </a:ln>
  </c:spPr>
  <c:txPr>
    <a:bodyPr/>
    <a:lstStyle/>
    <a:p>
      <a:pPr>
        <a:defRPr sz="1000">
          <a:latin typeface="Arial Narrow" panose="020B0606020202030204" pitchFamily="34" charset="0"/>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7721935475768875E-2"/>
          <c:y val="5.7516339869281043E-2"/>
          <c:w val="0.89675972321641617"/>
          <c:h val="0.78098502393083213"/>
        </c:manualLayout>
      </c:layout>
      <c:lineChart>
        <c:grouping val="standard"/>
        <c:varyColors val="0"/>
        <c:ser>
          <c:idx val="2"/>
          <c:order val="0"/>
          <c:tx>
            <c:strRef>
              <c:f>'Graf 9 + Tabuľka 1'!$L$10</c:f>
              <c:strCache>
                <c:ptCount val="1"/>
                <c:pt idx="0">
                  <c:v>MFSR (Jún)</c:v>
                </c:pt>
              </c:strCache>
            </c:strRef>
          </c:tx>
          <c:spPr>
            <a:ln w="25400">
              <a:solidFill>
                <a:srgbClr val="FF0000"/>
              </a:solidFill>
              <a:prstDash val="sysDash"/>
            </a:ln>
          </c:spPr>
          <c:marker>
            <c:symbol val="circle"/>
            <c:size val="5"/>
            <c:spPr>
              <a:solidFill>
                <a:srgbClr val="FF0000"/>
              </a:solidFill>
              <a:ln>
                <a:noFill/>
              </a:ln>
            </c:spPr>
          </c:marker>
          <c:cat>
            <c:numRef>
              <c:f>'Graf 9 + Tabuľka 1'!$N$7:$U$7</c:f>
              <c:numCache>
                <c:formatCode>General</c:formatCode>
                <c:ptCount val="8"/>
                <c:pt idx="0">
                  <c:v>2019</c:v>
                </c:pt>
                <c:pt idx="1">
                  <c:v>2020</c:v>
                </c:pt>
                <c:pt idx="2">
                  <c:v>2021</c:v>
                </c:pt>
                <c:pt idx="3">
                  <c:v>2022</c:v>
                </c:pt>
                <c:pt idx="4">
                  <c:v>2023</c:v>
                </c:pt>
                <c:pt idx="5">
                  <c:v>2024</c:v>
                </c:pt>
                <c:pt idx="6">
                  <c:v>2025</c:v>
                </c:pt>
                <c:pt idx="7">
                  <c:v>2026</c:v>
                </c:pt>
              </c:numCache>
            </c:numRef>
          </c:cat>
          <c:val>
            <c:numRef>
              <c:f>'Graf 9 + Tabuľka 1'!$N$10:$U$10</c:f>
              <c:numCache>
                <c:formatCode>0.0</c:formatCode>
                <c:ptCount val="8"/>
                <c:pt idx="0">
                  <c:v>2.4863716522563806</c:v>
                </c:pt>
                <c:pt idx="1">
                  <c:v>-2.3477693345744344</c:v>
                </c:pt>
                <c:pt idx="2">
                  <c:v>1.1757081939677283</c:v>
                </c:pt>
                <c:pt idx="3">
                  <c:v>0.25524040456252894</c:v>
                </c:pt>
                <c:pt idx="4">
                  <c:v>7.0470827289814686E-2</c:v>
                </c:pt>
                <c:pt idx="5">
                  <c:v>2.0204705761561748E-2</c:v>
                </c:pt>
                <c:pt idx="6">
                  <c:v>-0.54699207298258834</c:v>
                </c:pt>
                <c:pt idx="7">
                  <c:v>-0.81787145791417659</c:v>
                </c:pt>
              </c:numCache>
            </c:numRef>
          </c:val>
          <c:smooth val="0"/>
          <c:extLst>
            <c:ext xmlns:c16="http://schemas.microsoft.com/office/drawing/2014/chart" uri="{C3380CC4-5D6E-409C-BE32-E72D297353CC}">
              <c16:uniqueId val="{00000000-DA81-44E6-BD69-F74FFE0C48C8}"/>
            </c:ext>
          </c:extLst>
        </c:ser>
        <c:ser>
          <c:idx val="1"/>
          <c:order val="1"/>
          <c:tx>
            <c:strRef>
              <c:f>'Graf 9 + Tabuľka 1'!$L$9</c:f>
              <c:strCache>
                <c:ptCount val="1"/>
                <c:pt idx="0">
                  <c:v>NBS (Sept)</c:v>
                </c:pt>
              </c:strCache>
            </c:strRef>
          </c:tx>
          <c:spPr>
            <a:ln w="25400">
              <a:solidFill>
                <a:srgbClr val="2C9ADC"/>
              </a:solidFill>
              <a:prstDash val="solid"/>
            </a:ln>
          </c:spPr>
          <c:marker>
            <c:symbol val="circle"/>
            <c:size val="5"/>
            <c:spPr>
              <a:solidFill>
                <a:srgbClr val="2C9ADC"/>
              </a:solidFill>
              <a:ln>
                <a:noFill/>
              </a:ln>
            </c:spPr>
          </c:marker>
          <c:cat>
            <c:numRef>
              <c:f>'Graf 9 + Tabuľka 1'!$N$7:$U$7</c:f>
              <c:numCache>
                <c:formatCode>General</c:formatCode>
                <c:ptCount val="8"/>
                <c:pt idx="0">
                  <c:v>2019</c:v>
                </c:pt>
                <c:pt idx="1">
                  <c:v>2020</c:v>
                </c:pt>
                <c:pt idx="2">
                  <c:v>2021</c:v>
                </c:pt>
                <c:pt idx="3">
                  <c:v>2022</c:v>
                </c:pt>
                <c:pt idx="4">
                  <c:v>2023</c:v>
                </c:pt>
                <c:pt idx="5">
                  <c:v>2024</c:v>
                </c:pt>
                <c:pt idx="6">
                  <c:v>2025</c:v>
                </c:pt>
                <c:pt idx="7">
                  <c:v>2026</c:v>
                </c:pt>
              </c:numCache>
            </c:numRef>
          </c:cat>
          <c:val>
            <c:numRef>
              <c:f>'Graf 9 + Tabuľka 1'!$N$9:$U$9</c:f>
              <c:numCache>
                <c:formatCode>0.0</c:formatCode>
                <c:ptCount val="8"/>
                <c:pt idx="0">
                  <c:v>1.2594000000000001</c:v>
                </c:pt>
                <c:pt idx="1">
                  <c:v>-3.2467000000000001</c:v>
                </c:pt>
                <c:pt idx="2">
                  <c:v>1.0169999999999999</c:v>
                </c:pt>
                <c:pt idx="3">
                  <c:v>1.2887</c:v>
                </c:pt>
                <c:pt idx="4">
                  <c:v>0.2</c:v>
                </c:pt>
                <c:pt idx="5">
                  <c:v>0.43264839999999999</c:v>
                </c:pt>
                <c:pt idx="6">
                  <c:v>-0.47304716425944865</c:v>
                </c:pt>
                <c:pt idx="7">
                  <c:v>-1.5920739605262941</c:v>
                </c:pt>
              </c:numCache>
            </c:numRef>
          </c:val>
          <c:smooth val="0"/>
          <c:extLst>
            <c:ext xmlns:c16="http://schemas.microsoft.com/office/drawing/2014/chart" uri="{C3380CC4-5D6E-409C-BE32-E72D297353CC}">
              <c16:uniqueId val="{00000001-DA81-44E6-BD69-F74FFE0C48C8}"/>
            </c:ext>
          </c:extLst>
        </c:ser>
        <c:ser>
          <c:idx val="0"/>
          <c:order val="2"/>
          <c:tx>
            <c:strRef>
              <c:f>'Graf 9 + Tabuľka 1'!$L$8</c:f>
              <c:strCache>
                <c:ptCount val="1"/>
                <c:pt idx="0">
                  <c:v>MFSR (Sept)</c:v>
                </c:pt>
              </c:strCache>
            </c:strRef>
          </c:tx>
          <c:spPr>
            <a:ln w="25400">
              <a:solidFill>
                <a:srgbClr val="FF0000"/>
              </a:solidFill>
              <a:prstDash val="solid"/>
            </a:ln>
          </c:spPr>
          <c:marker>
            <c:symbol val="circle"/>
            <c:size val="5"/>
            <c:spPr>
              <a:solidFill>
                <a:srgbClr val="FF0000"/>
              </a:solidFill>
              <a:ln>
                <a:noFill/>
              </a:ln>
            </c:spPr>
          </c:marker>
          <c:cat>
            <c:numRef>
              <c:f>'Graf 9 + Tabuľka 1'!$N$7:$U$7</c:f>
              <c:numCache>
                <c:formatCode>General</c:formatCode>
                <c:ptCount val="8"/>
                <c:pt idx="0">
                  <c:v>2019</c:v>
                </c:pt>
                <c:pt idx="1">
                  <c:v>2020</c:v>
                </c:pt>
                <c:pt idx="2">
                  <c:v>2021</c:v>
                </c:pt>
                <c:pt idx="3">
                  <c:v>2022</c:v>
                </c:pt>
                <c:pt idx="4">
                  <c:v>2023</c:v>
                </c:pt>
                <c:pt idx="5">
                  <c:v>2024</c:v>
                </c:pt>
                <c:pt idx="6">
                  <c:v>2025</c:v>
                </c:pt>
                <c:pt idx="7">
                  <c:v>2026</c:v>
                </c:pt>
              </c:numCache>
            </c:numRef>
          </c:cat>
          <c:val>
            <c:numRef>
              <c:f>'Graf 9 + Tabuľka 1'!$N$8:$U$8</c:f>
              <c:numCache>
                <c:formatCode>0.0</c:formatCode>
                <c:ptCount val="8"/>
                <c:pt idx="0">
                  <c:v>2.4863716530855395</c:v>
                </c:pt>
                <c:pt idx="1">
                  <c:v>-2.2829837998484592</c:v>
                </c:pt>
                <c:pt idx="2">
                  <c:v>1.3339026849624958</c:v>
                </c:pt>
                <c:pt idx="3">
                  <c:v>0.51230240289041884</c:v>
                </c:pt>
                <c:pt idx="4">
                  <c:v>0.42708035878606943</c:v>
                </c:pt>
                <c:pt idx="5">
                  <c:v>0.47740505054398863</c:v>
                </c:pt>
                <c:pt idx="6">
                  <c:v>-0.45652568165363006</c:v>
                </c:pt>
                <c:pt idx="7">
                  <c:v>-1.2285970116646339</c:v>
                </c:pt>
              </c:numCache>
            </c:numRef>
          </c:val>
          <c:smooth val="0"/>
          <c:extLst>
            <c:ext xmlns:c16="http://schemas.microsoft.com/office/drawing/2014/chart" uri="{C3380CC4-5D6E-409C-BE32-E72D297353CC}">
              <c16:uniqueId val="{00000002-DA81-44E6-BD69-F74FFE0C48C8}"/>
            </c:ext>
          </c:extLst>
        </c:ser>
        <c:ser>
          <c:idx val="3"/>
          <c:order val="3"/>
          <c:tx>
            <c:strRef>
              <c:f>'Graf 9 + Tabuľka 1'!$L$11</c:f>
              <c:strCache>
                <c:ptCount val="1"/>
                <c:pt idx="0">
                  <c:v>EK (Máj)</c:v>
                </c:pt>
              </c:strCache>
            </c:strRef>
          </c:tx>
          <c:spPr>
            <a:ln w="25400">
              <a:solidFill>
                <a:sysClr val="windowText" lastClr="000000"/>
              </a:solidFill>
              <a:prstDash val="sysDash"/>
            </a:ln>
          </c:spPr>
          <c:marker>
            <c:symbol val="circle"/>
            <c:size val="5"/>
            <c:spPr>
              <a:solidFill>
                <a:sysClr val="windowText" lastClr="000000"/>
              </a:solidFill>
              <a:ln>
                <a:noFill/>
              </a:ln>
            </c:spPr>
          </c:marker>
          <c:cat>
            <c:numRef>
              <c:f>'Graf 9 + Tabuľka 1'!$N$7:$U$7</c:f>
              <c:numCache>
                <c:formatCode>General</c:formatCode>
                <c:ptCount val="8"/>
                <c:pt idx="0">
                  <c:v>2019</c:v>
                </c:pt>
                <c:pt idx="1">
                  <c:v>2020</c:v>
                </c:pt>
                <c:pt idx="2">
                  <c:v>2021</c:v>
                </c:pt>
                <c:pt idx="3">
                  <c:v>2022</c:v>
                </c:pt>
                <c:pt idx="4">
                  <c:v>2023</c:v>
                </c:pt>
                <c:pt idx="5">
                  <c:v>2024</c:v>
                </c:pt>
                <c:pt idx="6">
                  <c:v>2025</c:v>
                </c:pt>
                <c:pt idx="7">
                  <c:v>2026</c:v>
                </c:pt>
              </c:numCache>
            </c:numRef>
          </c:cat>
          <c:val>
            <c:numRef>
              <c:f>'Graf 9 + Tabuľka 1'!$N$11:$U$11</c:f>
              <c:numCache>
                <c:formatCode>0.0</c:formatCode>
                <c:ptCount val="8"/>
                <c:pt idx="0">
                  <c:v>1.5570470000000001</c:v>
                </c:pt>
                <c:pt idx="1">
                  <c:v>-2.4135300000000002</c:v>
                </c:pt>
                <c:pt idx="2">
                  <c:v>1.564988</c:v>
                </c:pt>
                <c:pt idx="3">
                  <c:v>0.57583799999999996</c:v>
                </c:pt>
                <c:pt idx="4">
                  <c:v>0.486454</c:v>
                </c:pt>
                <c:pt idx="5">
                  <c:v>-0.25895000000000001</c:v>
                </c:pt>
                <c:pt idx="6">
                  <c:v>-0.82999000000000001</c:v>
                </c:pt>
                <c:pt idx="7">
                  <c:v>-1.3710500000000001</c:v>
                </c:pt>
              </c:numCache>
            </c:numRef>
          </c:val>
          <c:smooth val="0"/>
          <c:extLst>
            <c:ext xmlns:c16="http://schemas.microsoft.com/office/drawing/2014/chart" uri="{C3380CC4-5D6E-409C-BE32-E72D297353CC}">
              <c16:uniqueId val="{00000003-DA81-44E6-BD69-F74FFE0C48C8}"/>
            </c:ext>
          </c:extLst>
        </c:ser>
        <c:dLbls>
          <c:showLegendKey val="0"/>
          <c:showVal val="0"/>
          <c:showCatName val="0"/>
          <c:showSerName val="0"/>
          <c:showPercent val="0"/>
          <c:showBubbleSize val="0"/>
        </c:dLbls>
        <c:marker val="1"/>
        <c:smooth val="0"/>
        <c:axId val="680225872"/>
        <c:axId val="680226264"/>
      </c:lineChart>
      <c:catAx>
        <c:axId val="680225872"/>
        <c:scaling>
          <c:orientation val="minMax"/>
        </c:scaling>
        <c:delete val="0"/>
        <c:axPos val="b"/>
        <c:numFmt formatCode="General" sourceLinked="0"/>
        <c:majorTickMark val="none"/>
        <c:minorTickMark val="none"/>
        <c:tickLblPos val="low"/>
        <c:spPr>
          <a:ln w="12700">
            <a:solidFill>
              <a:srgbClr val="676868"/>
            </a:solidFill>
          </a:ln>
        </c:spPr>
        <c:txPr>
          <a:bodyPr rot="-5400000" vert="horz"/>
          <a:lstStyle/>
          <a:p>
            <a:pPr>
              <a:defRPr/>
            </a:pPr>
            <a:endParaRPr lang="sk-SK"/>
          </a:p>
        </c:txPr>
        <c:crossAx val="680226264"/>
        <c:crosses val="autoZero"/>
        <c:auto val="1"/>
        <c:lblAlgn val="ctr"/>
        <c:lblOffset val="100"/>
        <c:noMultiLvlLbl val="0"/>
      </c:catAx>
      <c:valAx>
        <c:axId val="680226264"/>
        <c:scaling>
          <c:orientation val="minMax"/>
        </c:scaling>
        <c:delete val="0"/>
        <c:axPos val="l"/>
        <c:majorGridlines>
          <c:spPr>
            <a:ln w="3175">
              <a:solidFill>
                <a:srgbClr val="676868">
                  <a:alpha val="25000"/>
                </a:srgbClr>
              </a:solidFill>
              <a:prstDash val="sysDot"/>
            </a:ln>
          </c:spPr>
        </c:majorGridlines>
        <c:numFmt formatCode="0.0" sourceLinked="1"/>
        <c:majorTickMark val="out"/>
        <c:minorTickMark val="none"/>
        <c:tickLblPos val="nextTo"/>
        <c:spPr>
          <a:ln>
            <a:noFill/>
          </a:ln>
        </c:spPr>
        <c:crossAx val="680225872"/>
        <c:crosses val="autoZero"/>
        <c:crossBetween val="between"/>
      </c:valAx>
      <c:spPr>
        <a:noFill/>
      </c:spPr>
    </c:plotArea>
    <c:legend>
      <c:legendPos val="r"/>
      <c:layout>
        <c:manualLayout>
          <c:xMode val="edge"/>
          <c:yMode val="edge"/>
          <c:x val="0.41292008711676992"/>
          <c:y val="0.5432704441356595"/>
          <c:w val="0.34327699623321145"/>
          <c:h val="0.26080016468529671"/>
        </c:manualLayout>
      </c:layout>
      <c:overlay val="1"/>
    </c:legend>
    <c:plotVisOnly val="1"/>
    <c:dispBlanksAs val="gap"/>
    <c:showDLblsOverMax val="0"/>
  </c:chart>
  <c:spPr>
    <a:noFill/>
    <a:ln>
      <a:noFill/>
    </a:ln>
  </c:spPr>
  <c:txPr>
    <a:bodyPr/>
    <a:lstStyle/>
    <a:p>
      <a:pPr>
        <a:defRPr sz="1000">
          <a:latin typeface="Arial Narrow" panose="020B0606020202030204" pitchFamily="34" charset="0"/>
        </a:defRPr>
      </a:pPr>
      <a:endParaRPr lang="sk-S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5.3651844750392856E-2"/>
          <c:w val="0.86029764242850315"/>
          <c:h val="0.82435240161424794"/>
        </c:manualLayout>
      </c:layout>
      <c:barChart>
        <c:barDir val="col"/>
        <c:grouping val="clustered"/>
        <c:varyColors val="0"/>
        <c:ser>
          <c:idx val="2"/>
          <c:order val="3"/>
          <c:tx>
            <c:strRef>
              <c:f>'Graf 10 + 11'!$B$8</c:f>
              <c:strCache>
                <c:ptCount val="1"/>
                <c:pt idx="0">
                  <c:v>Finančná kríza</c:v>
                </c:pt>
              </c:strCache>
            </c:strRef>
          </c:tx>
          <c:spPr>
            <a:solidFill>
              <a:srgbClr val="A9DAF0"/>
            </a:solidFill>
            <a:ln>
              <a:noFill/>
            </a:ln>
            <a:effectLst/>
          </c:spPr>
          <c:invertIfNegative val="0"/>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+ 11'!$D$8:$U$8</c15:sqref>
                  </c15:fullRef>
                </c:ext>
              </c:extLst>
              <c:f>'Graf 10 + 11'!$O$8:$U$8</c:f>
              <c:numCache>
                <c:formatCode>_-* #\ ##0.0\ _€_-;\-* #\ ##0.0\ _€_-;_-* "-"??\ _€_-;_-@_-</c:formatCode>
                <c:ptCount val="7"/>
              </c:numCache>
            </c:numRef>
          </c:val>
          <c:extLst>
            <c:ext xmlns:c16="http://schemas.microsoft.com/office/drawing/2014/chart" uri="{C3380CC4-5D6E-409C-BE32-E72D297353CC}">
              <c16:uniqueId val="{00000000-076C-4D5F-BFDB-54D07C684856}"/>
            </c:ext>
          </c:extLst>
        </c:ser>
        <c:ser>
          <c:idx val="3"/>
          <c:order val="4"/>
          <c:tx>
            <c:strRef>
              <c:f>'Graf 10 + 11'!$B$9</c:f>
              <c:strCache>
                <c:ptCount val="1"/>
                <c:pt idx="0">
                  <c:v>COVID-19</c:v>
                </c:pt>
              </c:strCache>
            </c:strRef>
          </c:tx>
          <c:spPr>
            <a:solidFill>
              <a:srgbClr val="C3C2C2"/>
            </a:solidFill>
            <a:ln>
              <a:noFill/>
            </a:ln>
            <a:effectLst/>
          </c:spPr>
          <c:invertIfNegative val="0"/>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+ 11'!$D$9:$U$9</c15:sqref>
                  </c15:fullRef>
                </c:ext>
              </c:extLst>
              <c:f>'Graf 10 + 11'!$O$9:$U$9</c:f>
              <c:numCache>
                <c:formatCode>_-* #\ ##0.0\ _€_-;\-* #\ ##0.0\ _€_-;_-* "-"??\ _€_-;_-@_-</c:formatCode>
                <c:ptCount val="7"/>
                <c:pt idx="1">
                  <c:v>-10</c:v>
                </c:pt>
                <c:pt idx="2">
                  <c:v>-10</c:v>
                </c:pt>
              </c:numCache>
            </c:numRef>
          </c:val>
          <c:extLst>
            <c:ext xmlns:c16="http://schemas.microsoft.com/office/drawing/2014/chart" uri="{C3380CC4-5D6E-409C-BE32-E72D297353CC}">
              <c16:uniqueId val="{00000001-076C-4D5F-BFDB-54D07C684856}"/>
            </c:ext>
          </c:extLst>
        </c:ser>
        <c:ser>
          <c:idx val="4"/>
          <c:order val="5"/>
          <c:tx>
            <c:strRef>
              <c:f>'Graf 10 + 11'!$B$10</c:f>
              <c:strCache>
                <c:ptCount val="1"/>
                <c:pt idx="0">
                  <c:v>Energetická kríza</c:v>
                </c:pt>
              </c:strCache>
            </c:strRef>
          </c:tx>
          <c:spPr>
            <a:solidFill>
              <a:srgbClr val="E1E1E1"/>
            </a:solidFill>
            <a:ln>
              <a:noFill/>
            </a:ln>
            <a:effectLst/>
          </c:spPr>
          <c:invertIfNegative val="0"/>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+ 11'!$D$10:$U$10</c15:sqref>
                  </c15:fullRef>
                </c:ext>
              </c:extLst>
              <c:f>'Graf 10 + 11'!$O$10:$U$10</c:f>
              <c:numCache>
                <c:formatCode>_-* #\ ##0.0\ _€_-;\-* #\ ##0.0\ _€_-;_-* "-"??\ _€_-;_-@_-</c:formatCode>
                <c:ptCount val="7"/>
                <c:pt idx="3">
                  <c:v>-10</c:v>
                </c:pt>
                <c:pt idx="4">
                  <c:v>-10</c:v>
                </c:pt>
                <c:pt idx="5">
                  <c:v>-10</c:v>
                </c:pt>
              </c:numCache>
            </c:numRef>
          </c:val>
          <c:extLst>
            <c:ext xmlns:c16="http://schemas.microsoft.com/office/drawing/2014/chart" uri="{C3380CC4-5D6E-409C-BE32-E72D297353CC}">
              <c16:uniqueId val="{00000002-076C-4D5F-BFDB-54D07C684856}"/>
            </c:ext>
          </c:extLst>
        </c:ser>
        <c:ser>
          <c:idx val="6"/>
          <c:order val="6"/>
          <c:tx>
            <c:strRef>
              <c:f>'Graf 10 + 11'!$B$11</c:f>
              <c:strCache>
                <c:ptCount val="1"/>
                <c:pt idx="0">
                  <c:v>1. konsolidácia</c:v>
                </c:pt>
              </c:strCache>
            </c:strRef>
          </c:tx>
          <c:spPr>
            <a:solidFill>
              <a:srgbClr val="82CCED"/>
            </a:solidFill>
            <a:ln>
              <a:noFill/>
            </a:ln>
            <a:effectLst/>
          </c:spPr>
          <c:invertIfNegative val="0"/>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+ 11'!$D$11:$U$11</c15:sqref>
                  </c15:fullRef>
                </c:ext>
              </c:extLst>
              <c:f>'Graf 10 + 11'!$O$11:$U$11</c:f>
              <c:numCache>
                <c:formatCode>_-* #\ ##0.0\ _€_-;\-* #\ ##0.0\ _€_-;_-* "-"??\ _€_-;_-@_-</c:formatCode>
                <c:ptCount val="7"/>
                <c:pt idx="5">
                  <c:v>-10</c:v>
                </c:pt>
              </c:numCache>
            </c:numRef>
          </c:val>
          <c:extLst>
            <c:ext xmlns:c16="http://schemas.microsoft.com/office/drawing/2014/chart" uri="{C3380CC4-5D6E-409C-BE32-E72D297353CC}">
              <c16:uniqueId val="{00000001-1B5A-4CBF-A4A2-F66B4D7CA77F}"/>
            </c:ext>
          </c:extLst>
        </c:ser>
        <c:ser>
          <c:idx val="7"/>
          <c:order val="7"/>
          <c:tx>
            <c:strRef>
              <c:f>'Graf 10 + 11'!$B$12</c:f>
              <c:strCache>
                <c:ptCount val="1"/>
                <c:pt idx="0">
                  <c:v>2. konsolidácia</c:v>
                </c:pt>
              </c:strCache>
            </c:strRef>
          </c:tx>
          <c:spPr>
            <a:solidFill>
              <a:schemeClr val="accent2">
                <a:lumMod val="60000"/>
              </a:schemeClr>
            </a:solidFill>
            <a:ln>
              <a:noFill/>
            </a:ln>
            <a:effectLst/>
          </c:spPr>
          <c:invertIfNegative val="0"/>
          <c:dPt>
            <c:idx val="6"/>
            <c:invertIfNegative val="0"/>
            <c:bubble3D val="0"/>
            <c:spPr>
              <a:solidFill>
                <a:srgbClr val="DDEDFA"/>
              </a:solidFill>
              <a:ln>
                <a:noFill/>
              </a:ln>
              <a:effectLst/>
            </c:spPr>
            <c:extLst>
              <c:ext xmlns:c16="http://schemas.microsoft.com/office/drawing/2014/chart" uri="{C3380CC4-5D6E-409C-BE32-E72D297353CC}">
                <c16:uniqueId val="{00000007-1B5A-4CBF-A4A2-F66B4D7CA77F}"/>
              </c:ext>
            </c:extLst>
          </c:dPt>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+ 11'!$D$12:$U$12</c15:sqref>
                  </c15:fullRef>
                </c:ext>
              </c:extLst>
              <c:f>'Graf 10 + 11'!$O$12:$U$12</c:f>
              <c:numCache>
                <c:formatCode>_-* #\ ##0.0\ _€_-;\-* #\ ##0.0\ _€_-;_-* "-"??\ _€_-;_-@_-</c:formatCode>
                <c:ptCount val="7"/>
                <c:pt idx="6">
                  <c:v>-10</c:v>
                </c:pt>
              </c:numCache>
            </c:numRef>
          </c:val>
          <c:extLst>
            <c:ext xmlns:c16="http://schemas.microsoft.com/office/drawing/2014/chart" uri="{C3380CC4-5D6E-409C-BE32-E72D297353CC}">
              <c16:uniqueId val="{00000002-1B5A-4CBF-A4A2-F66B4D7CA77F}"/>
            </c:ext>
          </c:extLst>
        </c:ser>
        <c:dLbls>
          <c:showLegendKey val="0"/>
          <c:showVal val="0"/>
          <c:showCatName val="0"/>
          <c:showSerName val="0"/>
          <c:showPercent val="0"/>
          <c:showBubbleSize val="0"/>
        </c:dLbls>
        <c:gapWidth val="0"/>
        <c:overlap val="100"/>
        <c:axId val="557539920"/>
        <c:axId val="561011080"/>
      </c:barChart>
      <c:lineChart>
        <c:grouping val="standard"/>
        <c:varyColors val="0"/>
        <c:ser>
          <c:idx val="0"/>
          <c:order val="0"/>
          <c:tx>
            <c:strRef>
              <c:f>'Graf 10 + 11'!$B$6</c:f>
              <c:strCache>
                <c:ptCount val="1"/>
                <c:pt idx="0">
                  <c:v>Nominálne saldo</c:v>
                </c:pt>
              </c:strCache>
            </c:strRef>
          </c:tx>
          <c:spPr>
            <a:ln w="28575" cap="rnd">
              <a:solidFill>
                <a:srgbClr val="2EAAE1"/>
              </a:solidFill>
              <a:round/>
            </a:ln>
            <a:effectLst/>
          </c:spPr>
          <c:marker>
            <c:symbol val="none"/>
          </c:marker>
          <c:dLbls>
            <c:dLbl>
              <c:idx val="0"/>
              <c:layout>
                <c:manualLayout>
                  <c:x val="-3.8476502571820517E-2"/>
                  <c:y val="-4.37945603119443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076C-4D5F-BFDB-54D07C684856}"/>
                </c:ext>
              </c:extLst>
            </c:dLbl>
            <c:dLbl>
              <c:idx val="1"/>
              <c:layout>
                <c:manualLayout>
                  <c:x val="-5.8128800586429878E-2"/>
                  <c:y val="3.87826907176417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DDD-4A1A-8AE3-ED8305730D87}"/>
                </c:ext>
              </c:extLst>
            </c:dLbl>
            <c:dLbl>
              <c:idx val="2"/>
              <c:layout>
                <c:manualLayout>
                  <c:x val="-4.491953831910734E-2"/>
                  <c:y val="3.50858498254587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DDD-4A1A-8AE3-ED8305730D87}"/>
                </c:ext>
              </c:extLst>
            </c:dLbl>
            <c:dLbl>
              <c:idx val="3"/>
              <c:layout>
                <c:manualLayout>
                  <c:x val="-4.2688445201902306E-2"/>
                  <c:y val="7.1566175577066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B5A-4CBF-A4A2-F66B4D7CA77F}"/>
                </c:ext>
              </c:extLst>
            </c:dLbl>
            <c:dLbl>
              <c:idx val="4"/>
              <c:layout>
                <c:manualLayout>
                  <c:x val="-8.2603538209461327E-2"/>
                  <c:y val="1.0178448447678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DDD-4A1A-8AE3-ED8305730D87}"/>
                </c:ext>
              </c:extLst>
            </c:dLbl>
            <c:dLbl>
              <c:idx val="5"/>
              <c:layout>
                <c:manualLayout>
                  <c:x val="-1.5215830423437389E-2"/>
                  <c:y val="-5.8831353094283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76C-4D5F-BFDB-54D07C684856}"/>
                </c:ext>
              </c:extLst>
            </c:dLbl>
            <c:dLbl>
              <c:idx val="6"/>
              <c:layout>
                <c:manualLayout>
                  <c:x val="-6.5220936539540702E-3"/>
                  <c:y val="1.7604954574849313E-2"/>
                </c:manualLayout>
              </c:layout>
              <c:spPr>
                <a:noFill/>
                <a:ln>
                  <a:solidFill>
                    <a:srgbClr val="2EAAE1"/>
                  </a:solid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B5A-4CBF-A4A2-F66B4D7CA77F}"/>
                </c:ext>
              </c:extLst>
            </c:dLbl>
            <c:spPr>
              <a:noFill/>
              <a:ln>
                <a:no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+ 11'!$D$6:$U$6</c15:sqref>
                  </c15:fullRef>
                </c:ext>
              </c:extLst>
              <c:f>'Graf 10 + 11'!$O$6:$U$6</c:f>
              <c:numCache>
                <c:formatCode>_-* #\ ##0.0\ _€_-;\-* #\ ##0.0\ _€_-;_-* "-"??\ _€_-;_-@_-</c:formatCode>
                <c:ptCount val="7"/>
                <c:pt idx="0">
                  <c:v>-1.2</c:v>
                </c:pt>
                <c:pt idx="1">
                  <c:v>-5.3000000000000007</c:v>
                </c:pt>
                <c:pt idx="2">
                  <c:v>-5.1000000000000014</c:v>
                </c:pt>
                <c:pt idx="3">
                  <c:v>-1.7</c:v>
                </c:pt>
                <c:pt idx="4">
                  <c:v>-5.2</c:v>
                </c:pt>
                <c:pt idx="5">
                  <c:v>-5.3000000000000007</c:v>
                </c:pt>
                <c:pt idx="6">
                  <c:v>-5.01</c:v>
                </c:pt>
              </c:numCache>
            </c:numRef>
          </c:val>
          <c:smooth val="0"/>
          <c:extLst>
            <c:ext xmlns:c15="http://schemas.microsoft.com/office/drawing/2012/chart" uri="{02D57815-91ED-43cb-92C2-25804820EDAC}">
              <c15:categoryFilterExceptions>
                <c15:categoryFilterException>
                  <c15:sqref>'Graf 10 + 11'!$D$6</c15:sqref>
                  <c15:dLbl>
                    <c:idx val="-1"/>
                    <c:layout>
                      <c:manualLayout>
                        <c:x val="-4.6898916006653045E-2"/>
                        <c:y val="-5.3819088833504024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3-FB89-49EC-8874-B2682B2E79F5}"/>
                      </c:ext>
                    </c:extLst>
                  </c15:dLbl>
                </c15:categoryFilterException>
                <c15:categoryFilterException>
                  <c15:sqref>'Graf 10 + 11'!$E$6</c15:sqref>
                  <c15:dLbl>
                    <c:idx val="-1"/>
                    <c:layout>
                      <c:manualLayout>
                        <c:x val="-4.4987163443234897E-2"/>
                        <c:y val="4.0173460806616094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4-FB89-49EC-8874-B2682B2E79F5}"/>
                      </c:ext>
                    </c:extLst>
                  </c15:dLbl>
                </c15:categoryFilterException>
                <c15:categoryFilterException>
                  <c15:sqref>'Graf 10 + 11'!$F$6</c15:sqref>
                  <c15:dLbl>
                    <c:idx val="-1"/>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5-FB89-49EC-8874-B2682B2E79F5}"/>
                      </c:ext>
                    </c:extLst>
                  </c15:dLbl>
                </c15:categoryFilterException>
                <c15:categoryFilterException>
                  <c15:sqref>'Graf 10 + 11'!$G$6</c15:sqref>
                  <c15:dLbl>
                    <c:idx val="-1"/>
                    <c:layout>
                      <c:manualLayout>
                        <c:x val="-4.4091444861708837E-2"/>
                        <c:y val="-4.8806824572724249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6-FB89-49EC-8874-B2682B2E79F5}"/>
                      </c:ext>
                    </c:extLst>
                  </c15:dLbl>
                </c15:categoryFilterException>
                <c15:categoryFilterException>
                  <c15:sqref>'Graf 10 + 11'!$H$6</c15:sqref>
                  <c15:dLbl>
                    <c:idx val="-1"/>
                    <c:layout>
                      <c:manualLayout>
                        <c:x val="-5.6149422898884175E-3"/>
                        <c:y val="-2.0049057043119285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FB89-49EC-8874-B2682B2E79F5}"/>
                      </c:ext>
                    </c:extLst>
                  </c15:dLbl>
                </c15:categoryFilterException>
                <c15:categoryFilterException>
                  <c15:sqref>'Graf 10 + 11'!$I$6</c15:sqref>
                  <c15:dLbl>
                    <c:idx val="-1"/>
                    <c:layout>
                      <c:manualLayout>
                        <c:x val="-5.532132944148567E-2"/>
                        <c:y val="-5.3819088833504024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8-FB89-49EC-8874-B2682B2E79F5}"/>
                      </c:ext>
                    </c:extLst>
                  </c15:dLbl>
                </c15:categoryFilterException>
                <c15:categoryFilterException>
                  <c15:sqref>'Graf 10 + 11'!$J$6</c15:sqref>
                  <c15:dLbl>
                    <c:idx val="-1"/>
                    <c:layout>
                      <c:manualLayout>
                        <c:x val="-4.6898916006653045E-2"/>
                        <c:y val="3.138940359975293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9-FB89-49EC-8874-B2682B2E79F5}"/>
                      </c:ext>
                    </c:extLst>
                  </c15:dLbl>
                </c15:categoryFilterException>
                <c15:categoryFilterException>
                  <c15:sqref>'Graf 10 + 11'!$K$6</c15:sqref>
                  <c15:dLbl>
                    <c:idx val="-1"/>
                    <c:layout>
                      <c:manualLayout>
                        <c:x val="-5.532132944148567E-2"/>
                        <c:y val="-5.381908883350405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A-FB89-49EC-8874-B2682B2E79F5}"/>
                      </c:ext>
                    </c:extLst>
                  </c15:dLbl>
                </c15:categoryFilterException>
                <c15:categoryFilterException>
                  <c15:sqref>'Graf 10 + 11'!$L$6</c15:sqref>
                  <c15:dLbl>
                    <c:idx val="-1"/>
                    <c:layout>
                      <c:manualLayout>
                        <c:x val="-7.5943199774341219E-3"/>
                        <c:y val="-6.3276876293766049E-3"/>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B-FB89-49EC-8874-B2682B2E79F5}"/>
                      </c:ext>
                    </c:extLst>
                  </c15:dLbl>
                </c15:categoryFilterException>
                <c15:categoryFilterException>
                  <c15:sqref>'Graf 10 + 11'!$M$6</c15:sqref>
                  <c15:dLbl>
                    <c:idx val="-1"/>
                    <c:layout>
                      <c:manualLayout>
                        <c:x val="-6.0936271731374086E-2"/>
                        <c:y val="-3.878229605116456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C-FB89-49EC-8874-B2682B2E79F5}"/>
                      </c:ext>
                    </c:extLst>
                  </c15:dLbl>
                </c15:categoryFilterException>
                <c15:categoryFilterException>
                  <c15:sqref>'Graf 10 + 11'!$N$6</c15:sqref>
                  <c15:dLbl>
                    <c:idx val="-1"/>
                    <c:layout>
                      <c:manualLayout>
                        <c:x val="-4.9706387151597253E-2"/>
                        <c:y val="-4.3794560311944397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D-FB89-49EC-8874-B2682B2E79F5}"/>
                      </c:ext>
                    </c:extLst>
                  </c15:dLbl>
                </c15:categoryFilterException>
              </c15:categoryFilterExceptions>
            </c:ext>
            <c:ext xmlns:c16="http://schemas.microsoft.com/office/drawing/2014/chart" uri="{C3380CC4-5D6E-409C-BE32-E72D297353CC}">
              <c16:uniqueId val="{00000008-0DDD-4A1A-8AE3-ED8305730D87}"/>
            </c:ext>
          </c:extLst>
        </c:ser>
        <c:ser>
          <c:idx val="1"/>
          <c:order val="1"/>
          <c:tx>
            <c:strRef>
              <c:f>'Graf 10 + 11'!$B$7</c:f>
              <c:strCache>
                <c:ptCount val="1"/>
                <c:pt idx="0">
                  <c:v>Nominálny cieľ rozpočtu</c:v>
                </c:pt>
              </c:strCache>
            </c:strRef>
          </c:tx>
          <c:spPr>
            <a:ln w="28575" cap="rnd">
              <a:noFill/>
              <a:round/>
            </a:ln>
            <a:effectLst/>
          </c:spPr>
          <c:marker>
            <c:symbol val="circle"/>
            <c:size val="7"/>
            <c:spPr>
              <a:solidFill>
                <a:sysClr val="windowText" lastClr="000000"/>
              </a:solidFill>
              <a:ln w="9525">
                <a:solidFill>
                  <a:sysClr val="windowText" lastClr="000000"/>
                </a:solidFill>
              </a:ln>
              <a:effectLst/>
            </c:spPr>
          </c:marker>
          <c:dPt>
            <c:idx val="5"/>
            <c:marker>
              <c:symbol val="circle"/>
              <c:size val="7"/>
              <c:spPr>
                <a:solidFill>
                  <a:sysClr val="windowText" lastClr="000000"/>
                </a:solidFill>
                <a:ln w="9525">
                  <a:solidFill>
                    <a:sysClr val="windowText" lastClr="000000"/>
                  </a:solidFill>
                </a:ln>
                <a:effectLst/>
              </c:spPr>
            </c:marker>
            <c:bubble3D val="0"/>
            <c:extLst>
              <c:ext xmlns:c16="http://schemas.microsoft.com/office/drawing/2014/chart" uri="{C3380CC4-5D6E-409C-BE32-E72D297353CC}">
                <c16:uniqueId val="{00000004-076C-4D5F-BFDB-54D07C684856}"/>
              </c:ext>
            </c:extLst>
          </c:dPt>
          <c:dLbls>
            <c:dLbl>
              <c:idx val="5"/>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extLst>
                <c:ext xmlns:c16="http://schemas.microsoft.com/office/drawing/2014/chart" uri="{C3380CC4-5D6E-409C-BE32-E72D297353CC}">
                  <c16:uniqueId val="{00000004-076C-4D5F-BFDB-54D07C684856}"/>
                </c:ext>
              </c:extLst>
            </c:dLbl>
            <c:dLbl>
              <c:idx val="6"/>
              <c:layout>
                <c:manualLayout>
                  <c:x val="-4.5099535305098769E-2"/>
                  <c:y val="-7.156575068556243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B5A-4CBF-A4A2-F66B4D7CA77F}"/>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+ 11'!$D$7:$U$7</c15:sqref>
                  </c15:fullRef>
                </c:ext>
              </c:extLst>
              <c:f>'Graf 10 + 11'!$O$7:$U$7</c:f>
              <c:numCache>
                <c:formatCode>_-* #\ ##0.0\ _€_-;\-* #\ ##0.0\ _€_-;_-* "-"??\ _€_-;_-@_-</c:formatCode>
                <c:ptCount val="7"/>
                <c:pt idx="6">
                  <c:v>-4.7199999977126668</c:v>
                </c:pt>
              </c:numCache>
            </c:numRef>
          </c:val>
          <c:smooth val="0"/>
          <c:extLst>
            <c:ext xmlns:c16="http://schemas.microsoft.com/office/drawing/2014/chart" uri="{C3380CC4-5D6E-409C-BE32-E72D297353CC}">
              <c16:uniqueId val="{00000009-0DDD-4A1A-8AE3-ED8305730D87}"/>
            </c:ext>
          </c:extLst>
        </c:ser>
        <c:ser>
          <c:idx val="5"/>
          <c:order val="2"/>
          <c:tx>
            <c:strRef>
              <c:f>'Graf 10 + 11'!$B$13</c:f>
              <c:strCache>
                <c:ptCount val="1"/>
                <c:pt idx="0">
                  <c:v>Hranica nadmerného deficitu</c:v>
                </c:pt>
              </c:strCache>
            </c:strRef>
          </c:tx>
          <c:spPr>
            <a:ln w="12700" cap="rnd">
              <a:solidFill>
                <a:srgbClr val="FF0000"/>
              </a:solid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9-076C-4D5F-BFDB-54D07C684856}"/>
                </c:ext>
              </c:extLst>
            </c:dLbl>
            <c:dLbl>
              <c:idx val="1"/>
              <c:delete val="1"/>
              <c:extLst>
                <c:ext xmlns:c15="http://schemas.microsoft.com/office/drawing/2012/chart" uri="{CE6537A1-D6FC-4f65-9D91-7224C49458BB}"/>
                <c:ext xmlns:c16="http://schemas.microsoft.com/office/drawing/2014/chart" uri="{C3380CC4-5D6E-409C-BE32-E72D297353CC}">
                  <c16:uniqueId val="{00000008-076C-4D5F-BFDB-54D07C684856}"/>
                </c:ext>
              </c:extLst>
            </c:dLbl>
            <c:dLbl>
              <c:idx val="2"/>
              <c:delete val="1"/>
              <c:extLst>
                <c:ext xmlns:c15="http://schemas.microsoft.com/office/drawing/2012/chart" uri="{CE6537A1-D6FC-4f65-9D91-7224C49458BB}"/>
                <c:ext xmlns:c16="http://schemas.microsoft.com/office/drawing/2014/chart" uri="{C3380CC4-5D6E-409C-BE32-E72D297353CC}">
                  <c16:uniqueId val="{00000007-076C-4D5F-BFDB-54D07C684856}"/>
                </c:ext>
              </c:extLst>
            </c:dLbl>
            <c:dLbl>
              <c:idx val="3"/>
              <c:delete val="1"/>
              <c:extLst>
                <c:ext xmlns:c15="http://schemas.microsoft.com/office/drawing/2012/chart" uri="{CE6537A1-D6FC-4f65-9D91-7224C49458BB}"/>
                <c:ext xmlns:c16="http://schemas.microsoft.com/office/drawing/2014/chart" uri="{C3380CC4-5D6E-409C-BE32-E72D297353CC}">
                  <c16:uniqueId val="{00000006-076C-4D5F-BFDB-54D07C684856}"/>
                </c:ext>
              </c:extLst>
            </c:dLbl>
            <c:dLbl>
              <c:idx val="4"/>
              <c:delete val="1"/>
              <c:extLst>
                <c:ext xmlns:c15="http://schemas.microsoft.com/office/drawing/2012/chart" uri="{CE6537A1-D6FC-4f65-9D91-7224C49458BB}"/>
                <c:ext xmlns:c16="http://schemas.microsoft.com/office/drawing/2014/chart" uri="{C3380CC4-5D6E-409C-BE32-E72D297353CC}">
                  <c16:uniqueId val="{00000005-076C-4D5F-BFDB-54D07C684856}"/>
                </c:ext>
              </c:extLst>
            </c:dLbl>
            <c:dLbl>
              <c:idx val="5"/>
              <c:delete val="1"/>
              <c:extLst>
                <c:ext xmlns:c15="http://schemas.microsoft.com/office/drawing/2012/chart" uri="{CE6537A1-D6FC-4f65-9D91-7224C49458BB}"/>
                <c:ext xmlns:c16="http://schemas.microsoft.com/office/drawing/2014/chart" uri="{C3380CC4-5D6E-409C-BE32-E72D297353CC}">
                  <c16:uniqueId val="{00000015-076C-4D5F-BFDB-54D07C684856}"/>
                </c:ext>
              </c:extLst>
            </c:dLbl>
            <c:dLbl>
              <c:idx val="6"/>
              <c:layout>
                <c:manualLayout>
                  <c:x val="-0.81182618812160323"/>
                  <c:y val="-5.254463272803292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B5A-4CBF-A4A2-F66B4D7CA77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+ 11'!$D$13:$U$13</c15:sqref>
                  </c15:fullRef>
                </c:ext>
              </c:extLst>
              <c:f>'Graf 10 + 11'!$O$13:$U$13</c:f>
              <c:numCache>
                <c:formatCode>_-* #\ ##0.0\ _€_-;\-* #\ ##0.0\ _€_-;_-* "-"??\ _€_-;_-@_-</c:formatCode>
                <c:ptCount val="7"/>
                <c:pt idx="0">
                  <c:v>-3</c:v>
                </c:pt>
                <c:pt idx="1">
                  <c:v>-3</c:v>
                </c:pt>
                <c:pt idx="2">
                  <c:v>-3</c:v>
                </c:pt>
                <c:pt idx="3">
                  <c:v>-3</c:v>
                </c:pt>
                <c:pt idx="4">
                  <c:v>-3</c:v>
                </c:pt>
                <c:pt idx="5">
                  <c:v>-3</c:v>
                </c:pt>
                <c:pt idx="6">
                  <c:v>-3</c:v>
                </c:pt>
              </c:numCache>
            </c:numRef>
          </c:val>
          <c:smooth val="0"/>
          <c:extLst>
            <c:ext xmlns:c15="http://schemas.microsoft.com/office/drawing/2012/chart" uri="{02D57815-91ED-43cb-92C2-25804820EDAC}">
              <c15:categoryFilterExceptions>
                <c15:categoryFilterException>
                  <c15:sqref>'Graf 10 + 11'!$D$13</c15:sqref>
                  <c15:dLbl>
                    <c:idx val="-1"/>
                    <c:delete val="1"/>
                    <c:extLst>
                      <c:ext uri="{CE6537A1-D6FC-4f65-9D91-7224C49458BB}"/>
                      <c:ext xmlns:c16="http://schemas.microsoft.com/office/drawing/2014/chart" uri="{C3380CC4-5D6E-409C-BE32-E72D297353CC}">
                        <c16:uniqueId val="{0000000E-FB89-49EC-8874-B2682B2E79F5}"/>
                      </c:ext>
                    </c:extLst>
                  </c15:dLbl>
                </c15:categoryFilterException>
                <c15:categoryFilterException>
                  <c15:sqref>'Graf 10 + 11'!$E$13</c15:sqref>
                  <c15:dLbl>
                    <c:idx val="-1"/>
                    <c:delete val="1"/>
                    <c:extLst>
                      <c:ext uri="{CE6537A1-D6FC-4f65-9D91-7224C49458BB}"/>
                      <c:ext xmlns:c16="http://schemas.microsoft.com/office/drawing/2014/chart" uri="{C3380CC4-5D6E-409C-BE32-E72D297353CC}">
                        <c16:uniqueId val="{0000000F-FB89-49EC-8874-B2682B2E79F5}"/>
                      </c:ext>
                    </c:extLst>
                  </c15:dLbl>
                </c15:categoryFilterException>
                <c15:categoryFilterException>
                  <c15:sqref>'Graf 10 + 11'!$F$13</c15:sqref>
                  <c15:dLbl>
                    <c:idx val="-1"/>
                    <c:delete val="1"/>
                    <c:extLst>
                      <c:ext uri="{CE6537A1-D6FC-4f65-9D91-7224C49458BB}"/>
                      <c:ext xmlns:c16="http://schemas.microsoft.com/office/drawing/2014/chart" uri="{C3380CC4-5D6E-409C-BE32-E72D297353CC}">
                        <c16:uniqueId val="{00000010-FB89-49EC-8874-B2682B2E79F5}"/>
                      </c:ext>
                    </c:extLst>
                  </c15:dLbl>
                </c15:categoryFilterException>
                <c15:categoryFilterException>
                  <c15:sqref>'Graf 10 + 11'!$G$13</c15:sqref>
                  <c15:dLbl>
                    <c:idx val="-1"/>
                    <c:layout>
                      <c:manualLayout>
                        <c:x val="-4.6943642580964416E-2"/>
                        <c:y val="-4.888998705264926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11-FB89-49EC-8874-B2682B2E79F5}"/>
                      </c:ext>
                    </c:extLst>
                  </c15:dLbl>
                </c15:categoryFilterException>
                <c15:categoryFilterException>
                  <c15:sqref>'Graf 10 + 11'!$H$13</c15:sqref>
                  <c15:dLbl>
                    <c:idx val="-1"/>
                    <c:delete val="1"/>
                    <c:extLst>
                      <c:ext uri="{CE6537A1-D6FC-4f65-9D91-7224C49458BB}"/>
                      <c:ext xmlns:c16="http://schemas.microsoft.com/office/drawing/2014/chart" uri="{C3380CC4-5D6E-409C-BE32-E72D297353CC}">
                        <c16:uniqueId val="{00000012-FB89-49EC-8874-B2682B2E79F5}"/>
                      </c:ext>
                    </c:extLst>
                  </c15:dLbl>
                </c15:categoryFilterException>
                <c15:categoryFilterException>
                  <c15:sqref>'Graf 10 + 11'!$I$13</c15:sqref>
                  <c15:dLbl>
                    <c:idx val="-1"/>
                    <c:delete val="1"/>
                    <c:extLst>
                      <c:ext uri="{CE6537A1-D6FC-4f65-9D91-7224C49458BB}"/>
                      <c:ext xmlns:c16="http://schemas.microsoft.com/office/drawing/2014/chart" uri="{C3380CC4-5D6E-409C-BE32-E72D297353CC}">
                        <c16:uniqueId val="{00000013-FB89-49EC-8874-B2682B2E79F5}"/>
                      </c:ext>
                    </c:extLst>
                  </c15:dLbl>
                </c15:categoryFilterException>
                <c15:categoryFilterException>
                  <c15:sqref>'Graf 10 + 11'!$J$13</c15:sqref>
                  <c15:dLbl>
                    <c:idx val="-1"/>
                    <c:delete val="1"/>
                    <c:extLst>
                      <c:ext uri="{CE6537A1-D6FC-4f65-9D91-7224C49458BB}"/>
                      <c:ext xmlns:c16="http://schemas.microsoft.com/office/drawing/2014/chart" uri="{C3380CC4-5D6E-409C-BE32-E72D297353CC}">
                        <c16:uniqueId val="{00000014-FB89-49EC-8874-B2682B2E79F5}"/>
                      </c:ext>
                    </c:extLst>
                  </c15:dLbl>
                </c15:categoryFilterException>
                <c15:categoryFilterException>
                  <c15:sqref>'Graf 10 + 11'!$K$13</c15:sqref>
                  <c15:dLbl>
                    <c:idx val="-1"/>
                    <c:delete val="1"/>
                    <c:extLst>
                      <c:ext uri="{CE6537A1-D6FC-4f65-9D91-7224C49458BB}"/>
                      <c:ext xmlns:c16="http://schemas.microsoft.com/office/drawing/2014/chart" uri="{C3380CC4-5D6E-409C-BE32-E72D297353CC}">
                        <c16:uniqueId val="{00000015-FB89-49EC-8874-B2682B2E79F5}"/>
                      </c:ext>
                    </c:extLst>
                  </c15:dLbl>
                </c15:categoryFilterException>
                <c15:categoryFilterException>
                  <c15:sqref>'Graf 10 + 11'!$L$13</c15:sqref>
                  <c15:dLbl>
                    <c:idx val="-1"/>
                    <c:delete val="1"/>
                    <c:extLst>
                      <c:ext uri="{CE6537A1-D6FC-4f65-9D91-7224C49458BB}"/>
                      <c:ext xmlns:c16="http://schemas.microsoft.com/office/drawing/2014/chart" uri="{C3380CC4-5D6E-409C-BE32-E72D297353CC}">
                        <c16:uniqueId val="{00000016-FB89-49EC-8874-B2682B2E79F5}"/>
                      </c:ext>
                    </c:extLst>
                  </c15:dLbl>
                </c15:categoryFilterException>
                <c15:categoryFilterException>
                  <c15:sqref>'Graf 10 + 11'!$M$13</c15:sqref>
                  <c15:dLbl>
                    <c:idx val="-1"/>
                    <c:delete val="1"/>
                    <c:extLst>
                      <c:ext uri="{CE6537A1-D6FC-4f65-9D91-7224C49458BB}"/>
                      <c:ext xmlns:c16="http://schemas.microsoft.com/office/drawing/2014/chart" uri="{C3380CC4-5D6E-409C-BE32-E72D297353CC}">
                        <c16:uniqueId val="{00000017-FB89-49EC-8874-B2682B2E79F5}"/>
                      </c:ext>
                    </c:extLst>
                  </c15:dLbl>
                </c15:categoryFilterException>
                <c15:categoryFilterException>
                  <c15:sqref>'Graf 10 + 11'!$N$13</c15:sqref>
                  <c15:dLbl>
                    <c:idx val="-1"/>
                    <c:delete val="1"/>
                    <c:extLst>
                      <c:ext uri="{CE6537A1-D6FC-4f65-9D91-7224C49458BB}"/>
                      <c:ext xmlns:c16="http://schemas.microsoft.com/office/drawing/2014/chart" uri="{C3380CC4-5D6E-409C-BE32-E72D297353CC}">
                        <c16:uniqueId val="{00000018-FB89-49EC-8874-B2682B2E79F5}"/>
                      </c:ext>
                    </c:extLst>
                  </c15:dLbl>
                </c15:categoryFilterException>
              </c15:categoryFilterExceptions>
            </c:ext>
            <c:ext xmlns:c16="http://schemas.microsoft.com/office/drawing/2014/chart" uri="{C3380CC4-5D6E-409C-BE32-E72D297353CC}">
              <c16:uniqueId val="{00000003-076C-4D5F-BFDB-54D07C684856}"/>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max val="0"/>
          <c:min val="-10"/>
        </c:scaling>
        <c:delete val="0"/>
        <c:axPos val="l"/>
        <c:majorGridlines>
          <c:spPr>
            <a:ln w="3175" cap="flat" cmpd="sng" algn="ctr">
              <a:solidFill>
                <a:srgbClr val="676868">
                  <a:alpha val="24706"/>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2"/>
      </c:valAx>
      <c:spPr>
        <a:noFill/>
        <a:ln>
          <a:noFill/>
        </a:ln>
        <a:effectLst/>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ayout>
        <c:manualLayout>
          <c:xMode val="edge"/>
          <c:yMode val="edge"/>
          <c:x val="0.28566007008868066"/>
          <c:y val="0.63579702422986295"/>
          <c:w val="0.33955381923317085"/>
          <c:h val="0.22155755027953611"/>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4"/>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325013347597946"/>
          <c:y val="4.8726450335643975E-2"/>
          <c:w val="0.64304761896995877"/>
          <c:h val="0.84119888344310056"/>
        </c:manualLayout>
      </c:layout>
      <c:barChart>
        <c:barDir val="bar"/>
        <c:grouping val="stacked"/>
        <c:varyColors val="0"/>
        <c:ser>
          <c:idx val="0"/>
          <c:order val="0"/>
          <c:spPr>
            <a:noFill/>
            <a:ln>
              <a:noFill/>
            </a:ln>
            <a:effectLst/>
          </c:spPr>
          <c:invertIfNegative val="0"/>
          <c:cat>
            <c:strRef>
              <c:f>'Graf 10 + 11'!$B$36:$B$44</c:f>
              <c:strCache>
                <c:ptCount val="9"/>
                <c:pt idx="0">
                  <c:v>Deficit 2024</c:v>
                </c:pt>
                <c:pt idx="1">
                  <c:v>Konsolidácia príjmy</c:v>
                </c:pt>
                <c:pt idx="2">
                  <c:v>Konsolidácia výdavky</c:v>
                </c:pt>
                <c:pt idx="3">
                  <c:v>Energopomoc</c:v>
                </c:pt>
                <c:pt idx="4">
                  <c:v>Ostatné výdavkové opatrenia</c:v>
                </c:pt>
                <c:pt idx="5">
                  <c:v>Obrana</c:v>
                </c:pt>
                <c:pt idx="6">
                  <c:v>Úrokové náklady</c:v>
                </c:pt>
                <c:pt idx="7">
                  <c:v>Ostatné</c:v>
                </c:pt>
                <c:pt idx="8">
                  <c:v>Očakávaný deficit 2025</c:v>
                </c:pt>
              </c:strCache>
            </c:strRef>
          </c:cat>
          <c:val>
            <c:numRef>
              <c:f>'Graf 10 + 11'!$E$36:$E$44</c:f>
              <c:numCache>
                <c:formatCode>0.0</c:formatCode>
                <c:ptCount val="9"/>
                <c:pt idx="1">
                  <c:v>-4.0230588527118218</c:v>
                </c:pt>
                <c:pt idx="2">
                  <c:v>-3.5477280660447197</c:v>
                </c:pt>
                <c:pt idx="3">
                  <c:v>-2.9574407289425739</c:v>
                </c:pt>
                <c:pt idx="4">
                  <c:v>-2.9574407289425739</c:v>
                </c:pt>
                <c:pt idx="5">
                  <c:v>-3.5598125911294263</c:v>
                </c:pt>
                <c:pt idx="6">
                  <c:v>-4.2909286550612782</c:v>
                </c:pt>
                <c:pt idx="7">
                  <c:v>-4.4918717731707973</c:v>
                </c:pt>
              </c:numCache>
            </c:numRef>
          </c:val>
          <c:extLst>
            <c:ext xmlns:c16="http://schemas.microsoft.com/office/drawing/2014/chart" uri="{C3380CC4-5D6E-409C-BE32-E72D297353CC}">
              <c16:uniqueId val="{00000000-72A9-43F7-AE95-BABC2FF7DC26}"/>
            </c:ext>
          </c:extLst>
        </c:ser>
        <c:ser>
          <c:idx val="1"/>
          <c:order val="1"/>
          <c:tx>
            <c:v>Znižuje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0-F755-4CB6-9136-A56BBA7CEEA6}"/>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4-F755-4CB6-9136-A56BBA7CEEA6}"/>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F755-4CB6-9136-A56BBA7CEEA6}"/>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6-F755-4CB6-9136-A56BBA7CEEA6}"/>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7-F755-4CB6-9136-A56BBA7CEEA6}"/>
              </c:ext>
            </c:extLst>
          </c:dPt>
          <c:dPt>
            <c:idx val="8"/>
            <c:invertIfNegative val="0"/>
            <c:bubble3D val="0"/>
            <c:spPr>
              <a:solidFill>
                <a:srgbClr val="2EAAE1"/>
              </a:solidFill>
              <a:ln>
                <a:noFill/>
              </a:ln>
              <a:effectLst/>
            </c:spPr>
            <c:extLst>
              <c:ext xmlns:c16="http://schemas.microsoft.com/office/drawing/2014/chart" uri="{C3380CC4-5D6E-409C-BE32-E72D297353CC}">
                <c16:uniqueId val="{00000008-F755-4CB6-9136-A56BBA7CEEA6}"/>
              </c:ext>
            </c:extLst>
          </c:dPt>
          <c:dLbls>
            <c:dLbl>
              <c:idx val="0"/>
              <c:layout>
                <c:manualLayout>
                  <c:x val="-0.33428358309667128"/>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755-4CB6-9136-A56BBA7CEEA6}"/>
                </c:ext>
              </c:extLst>
            </c:dLbl>
            <c:dLbl>
              <c:idx val="1"/>
              <c:layout>
                <c:manualLayout>
                  <c:x val="9.7974732625035754E-2"/>
                  <c:y val="-2.60044161094773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755-4CB6-9136-A56BBA7CEEA6}"/>
                </c:ext>
              </c:extLst>
            </c:dLbl>
            <c:dLbl>
              <c:idx val="2"/>
              <c:layout>
                <c:manualLayout>
                  <c:x val="5.5190253470834241E-2"/>
                  <c:y val="-5.200883221895464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755-4CB6-9136-A56BBA7CEEA6}"/>
                </c:ext>
              </c:extLst>
            </c:dLbl>
            <c:dLbl>
              <c:idx val="3"/>
              <c:layout>
                <c:manualLayout>
                  <c:x val="6.103628732307424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755-4CB6-9136-A56BBA7CEEA6}"/>
                </c:ext>
              </c:extLst>
            </c:dLbl>
            <c:dLbl>
              <c:idx val="4"/>
              <c:layout>
                <c:manualLayout>
                  <c:x val="-6.3981830550434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755-4CB6-9136-A56BBA7CEEA6}"/>
                </c:ext>
              </c:extLst>
            </c:dLbl>
            <c:dLbl>
              <c:idx val="5"/>
              <c:layout>
                <c:manualLayout>
                  <c:x val="-6.934329410359275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755-4CB6-9136-A56BBA7CEEA6}"/>
                </c:ext>
              </c:extLst>
            </c:dLbl>
            <c:dLbl>
              <c:idx val="6"/>
              <c:layout>
                <c:manualLayout>
                  <c:x val="-3.9191890857725932E-2"/>
                  <c:y val="-1.0401766443790928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755-4CB6-9136-A56BBA7CEEA6}"/>
                </c:ext>
              </c:extLst>
            </c:dLbl>
            <c:dLbl>
              <c:idx val="7"/>
              <c:layout>
                <c:manualLayout>
                  <c:x val="-5.853270808747217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755-4CB6-9136-A56BBA7CEEA6}"/>
                </c:ext>
              </c:extLst>
            </c:dLbl>
            <c:dLbl>
              <c:idx val="8"/>
              <c:layout>
                <c:manualLayout>
                  <c:x val="-0.32038964589266022"/>
                  <c:y val="-5.673756330482560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755-4CB6-9136-A56BBA7CEEA6}"/>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10 + 11'!$B$36:$B$44</c:f>
              <c:strCache>
                <c:ptCount val="9"/>
                <c:pt idx="0">
                  <c:v>Deficit 2024</c:v>
                </c:pt>
                <c:pt idx="1">
                  <c:v>Konsolidácia príjmy</c:v>
                </c:pt>
                <c:pt idx="2">
                  <c:v>Konsolidácia výdavky</c:v>
                </c:pt>
                <c:pt idx="3">
                  <c:v>Energopomoc</c:v>
                </c:pt>
                <c:pt idx="4">
                  <c:v>Ostatné výdavkové opatrenia</c:v>
                </c:pt>
                <c:pt idx="5">
                  <c:v>Obrana</c:v>
                </c:pt>
                <c:pt idx="6">
                  <c:v>Úrokové náklady</c:v>
                </c:pt>
                <c:pt idx="7">
                  <c:v>Ostatné</c:v>
                </c:pt>
                <c:pt idx="8">
                  <c:v>Očakávaný deficit 2025</c:v>
                </c:pt>
              </c:strCache>
            </c:strRef>
          </c:cat>
          <c:val>
            <c:numRef>
              <c:f>'Graf 10 + 11'!$F$36:$F$44</c:f>
              <c:numCache>
                <c:formatCode>0.0</c:formatCode>
                <c:ptCount val="9"/>
                <c:pt idx="0">
                  <c:v>-5.2729181035665418</c:v>
                </c:pt>
                <c:pt idx="1">
                  <c:v>-1.2498592508547197</c:v>
                </c:pt>
                <c:pt idx="2">
                  <c:v>-0.47533078666710205</c:v>
                </c:pt>
                <c:pt idx="3">
                  <c:v>-0.59028733710214565</c:v>
                </c:pt>
                <c:pt idx="4">
                  <c:v>-0.60237186218685224</c:v>
                </c:pt>
                <c:pt idx="5">
                  <c:v>-0.73111606393185213</c:v>
                </c:pt>
                <c:pt idx="6">
                  <c:v>-0.20094311810951918</c:v>
                </c:pt>
                <c:pt idx="7">
                  <c:v>-0.51413245667115959</c:v>
                </c:pt>
                <c:pt idx="8">
                  <c:v>-5.0060042298419578</c:v>
                </c:pt>
              </c:numCache>
            </c:numRef>
          </c:val>
          <c:extLst>
            <c:ext xmlns:c16="http://schemas.microsoft.com/office/drawing/2014/chart" uri="{C3380CC4-5D6E-409C-BE32-E72D297353CC}">
              <c16:uniqueId val="{00000013-72A9-43F7-AE95-BABC2FF7DC26}"/>
            </c:ext>
          </c:extLst>
        </c:ser>
        <c:ser>
          <c:idx val="2"/>
          <c:order val="2"/>
          <c:tx>
            <c:v>Zvyšuje deficit</c:v>
          </c:tx>
          <c:spPr>
            <a:solidFill>
              <a:schemeClr val="accent4"/>
            </a:solidFill>
            <a:ln>
              <a:noFill/>
            </a:ln>
            <a:effectLst/>
          </c:spPr>
          <c:invertIfNegative val="0"/>
          <c:cat>
            <c:strRef>
              <c:f>'Graf 10 + 11'!$B$36:$B$44</c:f>
              <c:strCache>
                <c:ptCount val="9"/>
                <c:pt idx="0">
                  <c:v>Deficit 2024</c:v>
                </c:pt>
                <c:pt idx="1">
                  <c:v>Konsolidácia príjmy</c:v>
                </c:pt>
                <c:pt idx="2">
                  <c:v>Konsolidácia výdavky</c:v>
                </c:pt>
                <c:pt idx="3">
                  <c:v>Energopomoc</c:v>
                </c:pt>
                <c:pt idx="4">
                  <c:v>Ostatné výdavkové opatrenia</c:v>
                </c:pt>
                <c:pt idx="5">
                  <c:v>Obrana</c:v>
                </c:pt>
                <c:pt idx="6">
                  <c:v>Úrokové náklady</c:v>
                </c:pt>
                <c:pt idx="7">
                  <c:v>Ostatné</c:v>
                </c:pt>
                <c:pt idx="8">
                  <c:v>Očakávaný deficit 2025</c:v>
                </c:pt>
              </c:strCache>
            </c:strRef>
          </c:cat>
          <c:val>
            <c:numRef>
              <c:f>'Graf 10 + 11'!$G$36:$G$44</c:f>
              <c:numCache>
                <c:formatCode>General</c:formatCode>
                <c:ptCount val="9"/>
              </c:numCache>
            </c:numRef>
          </c:val>
          <c:extLst>
            <c:ext xmlns:c16="http://schemas.microsoft.com/office/drawing/2014/chart" uri="{C3380CC4-5D6E-409C-BE32-E72D297353CC}">
              <c16:uniqueId val="{00000014-72A9-43F7-AE95-BABC2FF7DC26}"/>
            </c:ext>
          </c:extLst>
        </c:ser>
        <c:dLbls>
          <c:showLegendKey val="0"/>
          <c:showVal val="0"/>
          <c:showCatName val="0"/>
          <c:showSerName val="0"/>
          <c:showPercent val="0"/>
          <c:showBubbleSize val="0"/>
        </c:dLbls>
        <c:gapWidth val="150"/>
        <c:overlap val="100"/>
        <c:axId val="1322159423"/>
        <c:axId val="1322144543"/>
      </c:barChart>
      <c:catAx>
        <c:axId val="1322159423"/>
        <c:scaling>
          <c:orientation val="maxMin"/>
        </c:scaling>
        <c:delete val="0"/>
        <c:axPos val="r"/>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44543"/>
        <c:crosses val="autoZero"/>
        <c:auto val="1"/>
        <c:lblAlgn val="ctr"/>
        <c:lblOffset val="100"/>
        <c:tickMarkSkip val="1"/>
        <c:noMultiLvlLbl val="0"/>
      </c:catAx>
      <c:valAx>
        <c:axId val="1322144543"/>
        <c:scaling>
          <c:orientation val="maxMin"/>
          <c:max val="0"/>
          <c:min val="-5.5"/>
        </c:scaling>
        <c:delete val="0"/>
        <c:axPos val="t"/>
        <c:majorGridlines>
          <c:spPr>
            <a:ln w="3175" cap="flat" cmpd="sng" algn="ctr">
              <a:solidFill>
                <a:srgbClr val="686767">
                  <a:alpha val="25000"/>
                </a:srgbClr>
              </a:solidFill>
              <a:prstDash val="sysDot"/>
              <a:round/>
            </a:ln>
            <a:effectLst/>
          </c:spPr>
        </c:majorGridlines>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59423"/>
        <c:crosses val="autoZero"/>
        <c:crossBetween val="between"/>
      </c:valAx>
      <c:spPr>
        <a:noFill/>
        <a:ln>
          <a:noFill/>
        </a:ln>
        <a:effectLst/>
      </c:spPr>
    </c:plotArea>
    <c:legend>
      <c:legendPos val="b"/>
      <c:legendEntry>
        <c:idx val="0"/>
        <c:delete val="1"/>
      </c:legendEntry>
      <c:layout>
        <c:manualLayout>
          <c:xMode val="edge"/>
          <c:yMode val="edge"/>
          <c:x val="0.33960957537004799"/>
          <c:y val="0.3072665182257136"/>
          <c:w val="0.1892184841246656"/>
          <c:h val="0.31755656779736735"/>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866161327134829"/>
          <c:y val="4.8726450335643975E-2"/>
          <c:w val="0.63763608316137088"/>
          <c:h val="0.84119888344310056"/>
        </c:manualLayout>
      </c:layout>
      <c:barChart>
        <c:barDir val="bar"/>
        <c:grouping val="stacked"/>
        <c:varyColors val="0"/>
        <c:ser>
          <c:idx val="0"/>
          <c:order val="0"/>
          <c:spPr>
            <a:noFill/>
            <a:ln>
              <a:noFill/>
            </a:ln>
            <a:effectLst/>
          </c:spPr>
          <c:invertIfNegative val="0"/>
          <c:cat>
            <c:strRef>
              <c:f>'Graf 10 + 11'!$C$36:$C$44</c:f>
              <c:strCache>
                <c:ptCount val="9"/>
                <c:pt idx="0">
                  <c:v>Deficit 2023</c:v>
                </c:pt>
                <c:pt idx="1">
                  <c:v>Revenue Consolidation</c:v>
                </c:pt>
                <c:pt idx="2">
                  <c:v>Expenditure Consolidation</c:v>
                </c:pt>
                <c:pt idx="3">
                  <c:v>Energy Aid</c:v>
                </c:pt>
                <c:pt idx="4">
                  <c:v>Other Expenditure Measures</c:v>
                </c:pt>
                <c:pt idx="5">
                  <c:v>Defence</c:v>
                </c:pt>
                <c:pt idx="6">
                  <c:v>Interest Expenses</c:v>
                </c:pt>
                <c:pt idx="7">
                  <c:v>Other</c:v>
                </c:pt>
                <c:pt idx="8">
                  <c:v>Expected deficit 2024</c:v>
                </c:pt>
              </c:strCache>
            </c:strRef>
          </c:cat>
          <c:val>
            <c:numRef>
              <c:f>'Graf 10 + 11'!$E$36:$E$44</c:f>
              <c:numCache>
                <c:formatCode>0.0</c:formatCode>
                <c:ptCount val="9"/>
                <c:pt idx="1">
                  <c:v>-4.0230588527118218</c:v>
                </c:pt>
                <c:pt idx="2">
                  <c:v>-3.5477280660447197</c:v>
                </c:pt>
                <c:pt idx="3">
                  <c:v>-2.9574407289425739</c:v>
                </c:pt>
                <c:pt idx="4">
                  <c:v>-2.9574407289425739</c:v>
                </c:pt>
                <c:pt idx="5">
                  <c:v>-3.5598125911294263</c:v>
                </c:pt>
                <c:pt idx="6">
                  <c:v>-4.2909286550612782</c:v>
                </c:pt>
                <c:pt idx="7">
                  <c:v>-4.4918717731707973</c:v>
                </c:pt>
              </c:numCache>
            </c:numRef>
          </c:val>
          <c:extLst>
            <c:ext xmlns:c16="http://schemas.microsoft.com/office/drawing/2014/chart" uri="{C3380CC4-5D6E-409C-BE32-E72D297353CC}">
              <c16:uniqueId val="{00000000-3B42-4AF9-9B5B-5DA6F73E5273}"/>
            </c:ext>
          </c:extLst>
        </c:ser>
        <c:ser>
          <c:idx val="1"/>
          <c:order val="1"/>
          <c:tx>
            <c:v>Lowers the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0-0A1C-4B86-A11D-232DC73891A9}"/>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4-0A1C-4B86-A11D-232DC73891A9}"/>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0A1C-4B86-A11D-232DC73891A9}"/>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6-0A1C-4B86-A11D-232DC73891A9}"/>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7-0A1C-4B86-A11D-232DC73891A9}"/>
              </c:ext>
            </c:extLst>
          </c:dPt>
          <c:dPt>
            <c:idx val="8"/>
            <c:invertIfNegative val="0"/>
            <c:bubble3D val="0"/>
            <c:spPr>
              <a:solidFill>
                <a:srgbClr val="2EAAE1"/>
              </a:solidFill>
              <a:ln>
                <a:noFill/>
              </a:ln>
              <a:effectLst/>
            </c:spPr>
            <c:extLst>
              <c:ext xmlns:c16="http://schemas.microsoft.com/office/drawing/2014/chart" uri="{C3380CC4-5D6E-409C-BE32-E72D297353CC}">
                <c16:uniqueId val="{00000008-0A1C-4B86-A11D-232DC73891A9}"/>
              </c:ext>
            </c:extLst>
          </c:dPt>
          <c:dLbls>
            <c:dLbl>
              <c:idx val="0"/>
              <c:layout>
                <c:manualLayout>
                  <c:x val="-0.30908108940587958"/>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A1C-4B86-A11D-232DC73891A9}"/>
                </c:ext>
              </c:extLst>
            </c:dLbl>
            <c:dLbl>
              <c:idx val="1"/>
              <c:layout>
                <c:manualLayout>
                  <c:x val="9.627084167898185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A1C-4B86-A11D-232DC73891A9}"/>
                </c:ext>
              </c:extLst>
            </c:dLbl>
            <c:dLbl>
              <c:idx val="2"/>
              <c:layout>
                <c:manualLayout>
                  <c:x val="5.2182043418691787E-2"/>
                  <c:y val="-5.200885545403912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A1C-4B86-A11D-232DC73891A9}"/>
                </c:ext>
              </c:extLst>
            </c:dLbl>
            <c:dLbl>
              <c:idx val="3"/>
              <c:layout>
                <c:manualLayout>
                  <c:x val="5.89986147626245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A1C-4B86-A11D-232DC73891A9}"/>
                </c:ext>
              </c:extLst>
            </c:dLbl>
            <c:dLbl>
              <c:idx val="4"/>
              <c:layout>
                <c:manualLayout>
                  <c:x val="-5.65858106584169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A1C-4B86-A11D-232DC73891A9}"/>
                </c:ext>
              </c:extLst>
            </c:dLbl>
            <c:dLbl>
              <c:idx val="5"/>
              <c:layout>
                <c:manualLayout>
                  <c:x val="-6.6586071547594605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A1C-4B86-A11D-232DC73891A9}"/>
                </c:ext>
              </c:extLst>
            </c:dLbl>
            <c:dLbl>
              <c:idx val="6"/>
              <c:layout>
                <c:manualLayout>
                  <c:x val="-3.9079726049531818E-2"/>
                  <c:y val="-1.0401771090807824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A1C-4B86-A11D-232DC73891A9}"/>
                </c:ext>
              </c:extLst>
            </c:dLbl>
            <c:dLbl>
              <c:idx val="7"/>
              <c:layout>
                <c:manualLayout>
                  <c:x val="-5.423507293114882E-2"/>
                  <c:y val="-1.0401771090807824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A1C-4B86-A11D-232DC73891A9}"/>
                </c:ext>
              </c:extLst>
            </c:dLbl>
            <c:dLbl>
              <c:idx val="8"/>
              <c:layout>
                <c:manualLayout>
                  <c:x val="-0.29388766112010667"/>
                  <c:y val="-1.0401771090807824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A1C-4B86-A11D-232DC73891A9}"/>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 10 + 11'!$C$36:$C$44</c:f>
              <c:strCache>
                <c:ptCount val="9"/>
                <c:pt idx="0">
                  <c:v>Deficit 2023</c:v>
                </c:pt>
                <c:pt idx="1">
                  <c:v>Revenue Consolidation</c:v>
                </c:pt>
                <c:pt idx="2">
                  <c:v>Expenditure Consolidation</c:v>
                </c:pt>
                <c:pt idx="3">
                  <c:v>Energy Aid</c:v>
                </c:pt>
                <c:pt idx="4">
                  <c:v>Other Expenditure Measures</c:v>
                </c:pt>
                <c:pt idx="5">
                  <c:v>Defence</c:v>
                </c:pt>
                <c:pt idx="6">
                  <c:v>Interest Expenses</c:v>
                </c:pt>
                <c:pt idx="7">
                  <c:v>Other</c:v>
                </c:pt>
                <c:pt idx="8">
                  <c:v>Expected deficit 2024</c:v>
                </c:pt>
              </c:strCache>
            </c:strRef>
          </c:cat>
          <c:val>
            <c:numRef>
              <c:f>'Graf 10 + 11'!$F$36:$F$44</c:f>
              <c:numCache>
                <c:formatCode>0.0</c:formatCode>
                <c:ptCount val="9"/>
                <c:pt idx="0">
                  <c:v>-5.2729181035665418</c:v>
                </c:pt>
                <c:pt idx="1">
                  <c:v>-1.2498592508547197</c:v>
                </c:pt>
                <c:pt idx="2">
                  <c:v>-0.47533078666710205</c:v>
                </c:pt>
                <c:pt idx="3">
                  <c:v>-0.59028733710214565</c:v>
                </c:pt>
                <c:pt idx="4">
                  <c:v>-0.60237186218685224</c:v>
                </c:pt>
                <c:pt idx="5">
                  <c:v>-0.73111606393185213</c:v>
                </c:pt>
                <c:pt idx="6">
                  <c:v>-0.20094311810951918</c:v>
                </c:pt>
                <c:pt idx="7">
                  <c:v>-0.51413245667115959</c:v>
                </c:pt>
                <c:pt idx="8">
                  <c:v>-5.0060042298419578</c:v>
                </c:pt>
              </c:numCache>
            </c:numRef>
          </c:val>
          <c:extLst>
            <c:ext xmlns:c16="http://schemas.microsoft.com/office/drawing/2014/chart" uri="{C3380CC4-5D6E-409C-BE32-E72D297353CC}">
              <c16:uniqueId val="{00000013-3B42-4AF9-9B5B-5DA6F73E5273}"/>
            </c:ext>
          </c:extLst>
        </c:ser>
        <c:ser>
          <c:idx val="2"/>
          <c:order val="2"/>
          <c:tx>
            <c:v>Raises the deficit</c:v>
          </c:tx>
          <c:spPr>
            <a:solidFill>
              <a:schemeClr val="accent4"/>
            </a:solidFill>
            <a:ln>
              <a:noFill/>
            </a:ln>
            <a:effectLst/>
          </c:spPr>
          <c:invertIfNegative val="0"/>
          <c:cat>
            <c:strRef>
              <c:f>'Graf 10 + 11'!$C$36:$C$44</c:f>
              <c:strCache>
                <c:ptCount val="9"/>
                <c:pt idx="0">
                  <c:v>Deficit 2023</c:v>
                </c:pt>
                <c:pt idx="1">
                  <c:v>Revenue Consolidation</c:v>
                </c:pt>
                <c:pt idx="2">
                  <c:v>Expenditure Consolidation</c:v>
                </c:pt>
                <c:pt idx="3">
                  <c:v>Energy Aid</c:v>
                </c:pt>
                <c:pt idx="4">
                  <c:v>Other Expenditure Measures</c:v>
                </c:pt>
                <c:pt idx="5">
                  <c:v>Defence</c:v>
                </c:pt>
                <c:pt idx="6">
                  <c:v>Interest Expenses</c:v>
                </c:pt>
                <c:pt idx="7">
                  <c:v>Other</c:v>
                </c:pt>
                <c:pt idx="8">
                  <c:v>Expected deficit 2024</c:v>
                </c:pt>
              </c:strCache>
            </c:strRef>
          </c:cat>
          <c:val>
            <c:numRef>
              <c:f>'Graf 10 + 11'!$G$36:$G$44</c:f>
              <c:numCache>
                <c:formatCode>General</c:formatCode>
                <c:ptCount val="9"/>
              </c:numCache>
            </c:numRef>
          </c:val>
          <c:extLst>
            <c:ext xmlns:c16="http://schemas.microsoft.com/office/drawing/2014/chart" uri="{C3380CC4-5D6E-409C-BE32-E72D297353CC}">
              <c16:uniqueId val="{00000014-3B42-4AF9-9B5B-5DA6F73E5273}"/>
            </c:ext>
          </c:extLst>
        </c:ser>
        <c:dLbls>
          <c:showLegendKey val="0"/>
          <c:showVal val="0"/>
          <c:showCatName val="0"/>
          <c:showSerName val="0"/>
          <c:showPercent val="0"/>
          <c:showBubbleSize val="0"/>
        </c:dLbls>
        <c:gapWidth val="150"/>
        <c:overlap val="100"/>
        <c:axId val="1322159423"/>
        <c:axId val="1322144543"/>
      </c:barChart>
      <c:catAx>
        <c:axId val="1322159423"/>
        <c:scaling>
          <c:orientation val="maxMin"/>
        </c:scaling>
        <c:delete val="0"/>
        <c:axPos val="r"/>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44543"/>
        <c:crosses val="autoZero"/>
        <c:auto val="1"/>
        <c:lblAlgn val="ctr"/>
        <c:lblOffset val="100"/>
        <c:tickMarkSkip val="1"/>
        <c:noMultiLvlLbl val="0"/>
      </c:catAx>
      <c:valAx>
        <c:axId val="1322144543"/>
        <c:scaling>
          <c:orientation val="maxMin"/>
        </c:scaling>
        <c:delete val="0"/>
        <c:axPos val="t"/>
        <c:majorGridlines>
          <c:spPr>
            <a:ln w="3175" cap="flat" cmpd="sng" algn="ctr">
              <a:solidFill>
                <a:srgbClr val="686767">
                  <a:alpha val="25000"/>
                </a:srgbClr>
              </a:solidFill>
              <a:prstDash val="sysDot"/>
              <a:round/>
            </a:ln>
            <a:effectLst/>
          </c:spPr>
        </c:majorGridlines>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59423"/>
        <c:crosses val="autoZero"/>
        <c:crossBetween val="between"/>
      </c:valAx>
      <c:spPr>
        <a:noFill/>
        <a:ln>
          <a:noFill/>
        </a:ln>
        <a:effectLst/>
      </c:spPr>
    </c:plotArea>
    <c:legend>
      <c:legendPos val="b"/>
      <c:legendEntry>
        <c:idx val="0"/>
        <c:delete val="1"/>
      </c:legendEntry>
      <c:layout>
        <c:manualLayout>
          <c:xMode val="edge"/>
          <c:yMode val="edge"/>
          <c:x val="0.31645920366524044"/>
          <c:y val="0.30573965488356514"/>
          <c:w val="0.23269379016430969"/>
          <c:h val="0.26649287987937675"/>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5.3651844750392856E-2"/>
          <c:w val="0.86029764242850315"/>
          <c:h val="0.82435240161424794"/>
        </c:manualLayout>
      </c:layout>
      <c:barChart>
        <c:barDir val="col"/>
        <c:grouping val="clustered"/>
        <c:varyColors val="0"/>
        <c:ser>
          <c:idx val="2"/>
          <c:order val="3"/>
          <c:tx>
            <c:strRef>
              <c:f>'Graf 10 + 11'!$B$8</c:f>
              <c:strCache>
                <c:ptCount val="1"/>
                <c:pt idx="0">
                  <c:v>Finančná kríza</c:v>
                </c:pt>
              </c:strCache>
            </c:strRef>
          </c:tx>
          <c:spPr>
            <a:solidFill>
              <a:srgbClr val="A9DAF0"/>
            </a:solidFill>
            <a:ln>
              <a:noFill/>
            </a:ln>
            <a:effectLst/>
          </c:spPr>
          <c:invertIfNegative val="0"/>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+ 11'!$D$8:$U$8</c15:sqref>
                  </c15:fullRef>
                </c:ext>
              </c:extLst>
              <c:f>'Graf 10 + 11'!$O$8:$U$8</c:f>
              <c:numCache>
                <c:formatCode>_-* #\ ##0.0\ _€_-;\-* #\ ##0.0\ _€_-;_-* "-"??\ _€_-;_-@_-</c:formatCode>
                <c:ptCount val="7"/>
              </c:numCache>
            </c:numRef>
          </c:val>
          <c:extLst>
            <c:ext xmlns:c16="http://schemas.microsoft.com/office/drawing/2014/chart" uri="{C3380CC4-5D6E-409C-BE32-E72D297353CC}">
              <c16:uniqueId val="{00000000-D303-4861-9FE9-B90169949AB5}"/>
            </c:ext>
          </c:extLst>
        </c:ser>
        <c:ser>
          <c:idx val="3"/>
          <c:order val="4"/>
          <c:tx>
            <c:strRef>
              <c:f>'Graf 10 + 11'!$C$9</c:f>
              <c:strCache>
                <c:ptCount val="1"/>
                <c:pt idx="0">
                  <c:v>COVID-19</c:v>
                </c:pt>
              </c:strCache>
            </c:strRef>
          </c:tx>
          <c:spPr>
            <a:solidFill>
              <a:srgbClr val="C3C2C2"/>
            </a:solidFill>
            <a:ln>
              <a:noFill/>
            </a:ln>
            <a:effectLst/>
          </c:spPr>
          <c:invertIfNegative val="0"/>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+ 11'!$D$9:$U$9</c15:sqref>
                  </c15:fullRef>
                </c:ext>
              </c:extLst>
              <c:f>'Graf 10 + 11'!$O$9:$U$9</c:f>
              <c:numCache>
                <c:formatCode>_-* #\ ##0.0\ _€_-;\-* #\ ##0.0\ _€_-;_-* "-"??\ _€_-;_-@_-</c:formatCode>
                <c:ptCount val="7"/>
                <c:pt idx="1">
                  <c:v>-10</c:v>
                </c:pt>
                <c:pt idx="2">
                  <c:v>-10</c:v>
                </c:pt>
              </c:numCache>
            </c:numRef>
          </c:val>
          <c:extLst>
            <c:ext xmlns:c16="http://schemas.microsoft.com/office/drawing/2014/chart" uri="{C3380CC4-5D6E-409C-BE32-E72D297353CC}">
              <c16:uniqueId val="{00000001-D303-4861-9FE9-B90169949AB5}"/>
            </c:ext>
          </c:extLst>
        </c:ser>
        <c:ser>
          <c:idx val="4"/>
          <c:order val="5"/>
          <c:tx>
            <c:strRef>
              <c:f>'Graf 10 + 11'!$C$10</c:f>
              <c:strCache>
                <c:ptCount val="1"/>
                <c:pt idx="0">
                  <c:v>Energy crisis</c:v>
                </c:pt>
              </c:strCache>
            </c:strRef>
          </c:tx>
          <c:spPr>
            <a:solidFill>
              <a:srgbClr val="E1E1E1"/>
            </a:solidFill>
            <a:ln>
              <a:noFill/>
            </a:ln>
            <a:effectLst/>
          </c:spPr>
          <c:invertIfNegative val="0"/>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+ 11'!$D$10:$U$10</c15:sqref>
                  </c15:fullRef>
                </c:ext>
              </c:extLst>
              <c:f>'Graf 10 + 11'!$O$10:$U$10</c:f>
              <c:numCache>
                <c:formatCode>_-* #\ ##0.0\ _€_-;\-* #\ ##0.0\ _€_-;_-* "-"??\ _€_-;_-@_-</c:formatCode>
                <c:ptCount val="7"/>
                <c:pt idx="3">
                  <c:v>-10</c:v>
                </c:pt>
                <c:pt idx="4">
                  <c:v>-10</c:v>
                </c:pt>
                <c:pt idx="5">
                  <c:v>-10</c:v>
                </c:pt>
              </c:numCache>
            </c:numRef>
          </c:val>
          <c:extLst>
            <c:ext xmlns:c16="http://schemas.microsoft.com/office/drawing/2014/chart" uri="{C3380CC4-5D6E-409C-BE32-E72D297353CC}">
              <c16:uniqueId val="{00000002-D303-4861-9FE9-B90169949AB5}"/>
            </c:ext>
          </c:extLst>
        </c:ser>
        <c:ser>
          <c:idx val="6"/>
          <c:order val="6"/>
          <c:tx>
            <c:strRef>
              <c:f>'Graf 10 + 11'!$B$11</c:f>
              <c:strCache>
                <c:ptCount val="1"/>
                <c:pt idx="0">
                  <c:v>1. konsolidácia</c:v>
                </c:pt>
              </c:strCache>
            </c:strRef>
          </c:tx>
          <c:spPr>
            <a:solidFill>
              <a:srgbClr val="82CCED"/>
            </a:solidFill>
            <a:ln>
              <a:noFill/>
            </a:ln>
            <a:effectLst/>
          </c:spPr>
          <c:invertIfNegative val="0"/>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+ 11'!$D$11:$U$11</c15:sqref>
                  </c15:fullRef>
                </c:ext>
              </c:extLst>
              <c:f>'Graf 10 + 11'!$O$11:$U$11</c:f>
              <c:numCache>
                <c:formatCode>_-* #\ ##0.0\ _€_-;\-* #\ ##0.0\ _€_-;_-* "-"??\ _€_-;_-@_-</c:formatCode>
                <c:ptCount val="7"/>
                <c:pt idx="5">
                  <c:v>-10</c:v>
                </c:pt>
              </c:numCache>
            </c:numRef>
          </c:val>
          <c:extLst>
            <c:ext xmlns:c16="http://schemas.microsoft.com/office/drawing/2014/chart" uri="{C3380CC4-5D6E-409C-BE32-E72D297353CC}">
              <c16:uniqueId val="{00000003-D303-4861-9FE9-B90169949AB5}"/>
            </c:ext>
          </c:extLst>
        </c:ser>
        <c:ser>
          <c:idx val="7"/>
          <c:order val="7"/>
          <c:tx>
            <c:strRef>
              <c:f>'Graf 10 + 11'!$B$12</c:f>
              <c:strCache>
                <c:ptCount val="1"/>
                <c:pt idx="0">
                  <c:v>2. konsolidácia</c:v>
                </c:pt>
              </c:strCache>
            </c:strRef>
          </c:tx>
          <c:spPr>
            <a:solidFill>
              <a:schemeClr val="accent2">
                <a:lumMod val="60000"/>
              </a:schemeClr>
            </a:solidFill>
            <a:ln>
              <a:noFill/>
            </a:ln>
            <a:effectLst/>
          </c:spPr>
          <c:invertIfNegative val="0"/>
          <c:dPt>
            <c:idx val="6"/>
            <c:invertIfNegative val="0"/>
            <c:bubble3D val="0"/>
            <c:spPr>
              <a:solidFill>
                <a:srgbClr val="DDEDFA"/>
              </a:solidFill>
              <a:ln>
                <a:noFill/>
              </a:ln>
              <a:effectLst/>
            </c:spPr>
            <c:extLst>
              <c:ext xmlns:c16="http://schemas.microsoft.com/office/drawing/2014/chart" uri="{C3380CC4-5D6E-409C-BE32-E72D297353CC}">
                <c16:uniqueId val="{00000005-D303-4861-9FE9-B90169949AB5}"/>
              </c:ext>
            </c:extLst>
          </c:dPt>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+ 11'!$D$12:$U$12</c15:sqref>
                  </c15:fullRef>
                </c:ext>
              </c:extLst>
              <c:f>'Graf 10 + 11'!$O$12:$U$12</c:f>
              <c:numCache>
                <c:formatCode>_-* #\ ##0.0\ _€_-;\-* #\ ##0.0\ _€_-;_-* "-"??\ _€_-;_-@_-</c:formatCode>
                <c:ptCount val="7"/>
                <c:pt idx="6">
                  <c:v>-10</c:v>
                </c:pt>
              </c:numCache>
            </c:numRef>
          </c:val>
          <c:extLst>
            <c:ext xmlns:c16="http://schemas.microsoft.com/office/drawing/2014/chart" uri="{C3380CC4-5D6E-409C-BE32-E72D297353CC}">
              <c16:uniqueId val="{00000006-D303-4861-9FE9-B90169949AB5}"/>
            </c:ext>
          </c:extLst>
        </c:ser>
        <c:dLbls>
          <c:showLegendKey val="0"/>
          <c:showVal val="0"/>
          <c:showCatName val="0"/>
          <c:showSerName val="0"/>
          <c:showPercent val="0"/>
          <c:showBubbleSize val="0"/>
        </c:dLbls>
        <c:gapWidth val="0"/>
        <c:overlap val="100"/>
        <c:axId val="557539920"/>
        <c:axId val="561011080"/>
      </c:barChart>
      <c:lineChart>
        <c:grouping val="standard"/>
        <c:varyColors val="0"/>
        <c:ser>
          <c:idx val="0"/>
          <c:order val="0"/>
          <c:tx>
            <c:strRef>
              <c:f>'Graf 10 + 11'!$C$6</c:f>
              <c:strCache>
                <c:ptCount val="1"/>
                <c:pt idx="0">
                  <c:v>Nominal balance</c:v>
                </c:pt>
              </c:strCache>
            </c:strRef>
          </c:tx>
          <c:spPr>
            <a:ln w="28575" cap="rnd">
              <a:solidFill>
                <a:srgbClr val="2EAAE1"/>
              </a:solidFill>
              <a:round/>
            </a:ln>
            <a:effectLst/>
          </c:spPr>
          <c:marker>
            <c:symbol val="none"/>
          </c:marker>
          <c:dLbls>
            <c:dLbl>
              <c:idx val="0"/>
              <c:layout>
                <c:manualLayout>
                  <c:x val="-3.8476502571820517E-2"/>
                  <c:y val="-4.37945603119443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303-4861-9FE9-B90169949AB5}"/>
                </c:ext>
              </c:extLst>
            </c:dLbl>
            <c:dLbl>
              <c:idx val="1"/>
              <c:layout>
                <c:manualLayout>
                  <c:x val="-5.8128800586429878E-2"/>
                  <c:y val="3.87826907176417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303-4861-9FE9-B90169949AB5}"/>
                </c:ext>
              </c:extLst>
            </c:dLbl>
            <c:dLbl>
              <c:idx val="2"/>
              <c:layout>
                <c:manualLayout>
                  <c:x val="-4.491953831910734E-2"/>
                  <c:y val="3.50858498254587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303-4861-9FE9-B90169949AB5}"/>
                </c:ext>
              </c:extLst>
            </c:dLbl>
            <c:dLbl>
              <c:idx val="3"/>
              <c:layout>
                <c:manualLayout>
                  <c:x val="-4.2688445201902306E-2"/>
                  <c:y val="7.1566175577066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303-4861-9FE9-B90169949AB5}"/>
                </c:ext>
              </c:extLst>
            </c:dLbl>
            <c:dLbl>
              <c:idx val="4"/>
              <c:layout>
                <c:manualLayout>
                  <c:x val="-8.2603538209461327E-2"/>
                  <c:y val="1.0178448447678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303-4861-9FE9-B90169949AB5}"/>
                </c:ext>
              </c:extLst>
            </c:dLbl>
            <c:dLbl>
              <c:idx val="5"/>
              <c:layout>
                <c:manualLayout>
                  <c:x val="-1.5215830423437389E-2"/>
                  <c:y val="-5.8831353094283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303-4861-9FE9-B90169949AB5}"/>
                </c:ext>
              </c:extLst>
            </c:dLbl>
            <c:dLbl>
              <c:idx val="6"/>
              <c:layout>
                <c:manualLayout>
                  <c:x val="3.1222667588323262E-3"/>
                  <c:y val="-9.3756559262592291E-3"/>
                </c:manualLayout>
              </c:layout>
              <c:spPr>
                <a:noFill/>
                <a:ln>
                  <a:solidFill>
                    <a:srgbClr val="2EAAE1"/>
                  </a:solid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303-4861-9FE9-B90169949AB5}"/>
                </c:ext>
              </c:extLst>
            </c:dLbl>
            <c:spPr>
              <a:noFill/>
              <a:ln>
                <a:no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+ 11'!$D$6:$U$6</c15:sqref>
                  </c15:fullRef>
                </c:ext>
              </c:extLst>
              <c:f>'Graf 10 + 11'!$O$6:$U$6</c:f>
              <c:numCache>
                <c:formatCode>_-* #\ ##0.0\ _€_-;\-* #\ ##0.0\ _€_-;_-* "-"??\ _€_-;_-@_-</c:formatCode>
                <c:ptCount val="7"/>
                <c:pt idx="0">
                  <c:v>-1.2</c:v>
                </c:pt>
                <c:pt idx="1">
                  <c:v>-5.3000000000000007</c:v>
                </c:pt>
                <c:pt idx="2">
                  <c:v>-5.1000000000000014</c:v>
                </c:pt>
                <c:pt idx="3">
                  <c:v>-1.7</c:v>
                </c:pt>
                <c:pt idx="4">
                  <c:v>-5.2</c:v>
                </c:pt>
                <c:pt idx="5">
                  <c:v>-5.3000000000000007</c:v>
                </c:pt>
                <c:pt idx="6">
                  <c:v>-5.01</c:v>
                </c:pt>
              </c:numCache>
            </c:numRef>
          </c:val>
          <c:smooth val="0"/>
          <c:extLst>
            <c:ext xmlns:c15="http://schemas.microsoft.com/office/drawing/2012/chart" uri="{02D57815-91ED-43cb-92C2-25804820EDAC}">
              <c15:categoryFilterExceptions>
                <c15:categoryFilterException>
                  <c15:sqref>'Graf 10 + 11'!$K$6</c15:sqref>
                  <c15:dLbl>
                    <c:idx val="-1"/>
                    <c:layout>
                      <c:manualLayout>
                        <c:x val="-5.532132944148567E-2"/>
                        <c:y val="-5.381908883350405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3-5F6A-4783-880F-762873200FF0}"/>
                      </c:ext>
                    </c:extLst>
                  </c15:dLbl>
                </c15:categoryFilterException>
                <c15:categoryFilterException>
                  <c15:sqref>'Graf 10 + 11'!$L$6</c15:sqref>
                  <c15:dLbl>
                    <c:idx val="-1"/>
                    <c:layout>
                      <c:manualLayout>
                        <c:x val="-7.5943199774341219E-3"/>
                        <c:y val="-6.3276876293766049E-3"/>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4-5F6A-4783-880F-762873200FF0}"/>
                      </c:ext>
                    </c:extLst>
                  </c15:dLbl>
                </c15:categoryFilterException>
                <c15:categoryFilterException>
                  <c15:sqref>'Graf 10 + 11'!$M$6</c15:sqref>
                  <c15:dLbl>
                    <c:idx val="-1"/>
                    <c:layout>
                      <c:manualLayout>
                        <c:x val="-6.0936271731374086E-2"/>
                        <c:y val="-3.878229605116456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5-5F6A-4783-880F-762873200FF0}"/>
                      </c:ext>
                    </c:extLst>
                  </c15:dLbl>
                </c15:categoryFilterException>
                <c15:categoryFilterException>
                  <c15:sqref>'Graf 10 + 11'!$N$6</c15:sqref>
                  <c15:dLbl>
                    <c:idx val="-1"/>
                    <c:layout>
                      <c:manualLayout>
                        <c:x val="-4.9706387151597253E-2"/>
                        <c:y val="-4.3794560311944397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6-5F6A-4783-880F-762873200FF0}"/>
                      </c:ext>
                    </c:extLst>
                  </c15:dLbl>
                </c15:categoryFilterException>
              </c15:categoryFilterExceptions>
            </c:ext>
            <c:ext xmlns:c16="http://schemas.microsoft.com/office/drawing/2014/chart" uri="{C3380CC4-5D6E-409C-BE32-E72D297353CC}">
              <c16:uniqueId val="{0000000E-D303-4861-9FE9-B90169949AB5}"/>
            </c:ext>
          </c:extLst>
        </c:ser>
        <c:ser>
          <c:idx val="1"/>
          <c:order val="1"/>
          <c:tx>
            <c:strRef>
              <c:f>'Graf 10 + 11'!$C$7</c:f>
              <c:strCache>
                <c:ptCount val="1"/>
                <c:pt idx="0">
                  <c:v>Nominal balance at budgeting</c:v>
                </c:pt>
              </c:strCache>
            </c:strRef>
          </c:tx>
          <c:spPr>
            <a:ln w="28575" cap="rnd">
              <a:noFill/>
              <a:round/>
            </a:ln>
            <a:effectLst/>
          </c:spPr>
          <c:marker>
            <c:symbol val="circle"/>
            <c:size val="7"/>
            <c:spPr>
              <a:solidFill>
                <a:sysClr val="windowText" lastClr="000000"/>
              </a:solidFill>
              <a:ln w="9525">
                <a:solidFill>
                  <a:sysClr val="windowText" lastClr="000000"/>
                </a:solidFill>
              </a:ln>
              <a:effectLst/>
            </c:spPr>
          </c:marker>
          <c:dPt>
            <c:idx val="5"/>
            <c:marker>
              <c:symbol val="circle"/>
              <c:size val="7"/>
              <c:spPr>
                <a:solidFill>
                  <a:sysClr val="windowText" lastClr="000000"/>
                </a:solidFill>
                <a:ln w="9525">
                  <a:solidFill>
                    <a:sysClr val="windowText" lastClr="000000"/>
                  </a:solidFill>
                </a:ln>
                <a:effectLst/>
              </c:spPr>
            </c:marker>
            <c:bubble3D val="0"/>
            <c:extLst>
              <c:ext xmlns:c16="http://schemas.microsoft.com/office/drawing/2014/chart" uri="{C3380CC4-5D6E-409C-BE32-E72D297353CC}">
                <c16:uniqueId val="{0000000F-D303-4861-9FE9-B90169949AB5}"/>
              </c:ext>
            </c:extLst>
          </c:dPt>
          <c:dLbls>
            <c:dLbl>
              <c:idx val="5"/>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extLst>
                <c:ext xmlns:c16="http://schemas.microsoft.com/office/drawing/2014/chart" uri="{C3380CC4-5D6E-409C-BE32-E72D297353CC}">
                  <c16:uniqueId val="{0000000F-D303-4861-9FE9-B90169949AB5}"/>
                </c:ext>
              </c:extLst>
            </c:dLbl>
            <c:dLbl>
              <c:idx val="6"/>
              <c:layout>
                <c:manualLayout>
                  <c:x val="-4.5099535305098769E-2"/>
                  <c:y val="-7.156575068556243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303-4861-9FE9-B90169949AB5}"/>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+ 11'!$D$7:$U$7</c15:sqref>
                  </c15:fullRef>
                </c:ext>
              </c:extLst>
              <c:f>'Graf 10 + 11'!$O$7:$U$7</c:f>
              <c:numCache>
                <c:formatCode>_-* #\ ##0.0\ _€_-;\-* #\ ##0.0\ _€_-;_-* "-"??\ _€_-;_-@_-</c:formatCode>
                <c:ptCount val="7"/>
                <c:pt idx="6">
                  <c:v>-4.7199999977126668</c:v>
                </c:pt>
              </c:numCache>
            </c:numRef>
          </c:val>
          <c:smooth val="0"/>
          <c:extLst>
            <c:ext xmlns:c16="http://schemas.microsoft.com/office/drawing/2014/chart" uri="{C3380CC4-5D6E-409C-BE32-E72D297353CC}">
              <c16:uniqueId val="{00000011-D303-4861-9FE9-B90169949AB5}"/>
            </c:ext>
          </c:extLst>
        </c:ser>
        <c:ser>
          <c:idx val="5"/>
          <c:order val="2"/>
          <c:tx>
            <c:strRef>
              <c:f>'Graf 10 + 11'!$C$13</c:f>
              <c:strCache>
                <c:ptCount val="1"/>
                <c:pt idx="0">
                  <c:v>Excessive deficit threshold</c:v>
                </c:pt>
              </c:strCache>
            </c:strRef>
          </c:tx>
          <c:spPr>
            <a:ln w="12700" cap="rnd">
              <a:solidFill>
                <a:srgbClr val="FF0000"/>
              </a:solid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12-D303-4861-9FE9-B90169949AB5}"/>
                </c:ext>
              </c:extLst>
            </c:dLbl>
            <c:dLbl>
              <c:idx val="1"/>
              <c:delete val="1"/>
              <c:extLst>
                <c:ext xmlns:c15="http://schemas.microsoft.com/office/drawing/2012/chart" uri="{CE6537A1-D6FC-4f65-9D91-7224C49458BB}"/>
                <c:ext xmlns:c16="http://schemas.microsoft.com/office/drawing/2014/chart" uri="{C3380CC4-5D6E-409C-BE32-E72D297353CC}">
                  <c16:uniqueId val="{00000013-D303-4861-9FE9-B90169949AB5}"/>
                </c:ext>
              </c:extLst>
            </c:dLbl>
            <c:dLbl>
              <c:idx val="2"/>
              <c:delete val="1"/>
              <c:extLst>
                <c:ext xmlns:c15="http://schemas.microsoft.com/office/drawing/2012/chart" uri="{CE6537A1-D6FC-4f65-9D91-7224C49458BB}"/>
                <c:ext xmlns:c16="http://schemas.microsoft.com/office/drawing/2014/chart" uri="{C3380CC4-5D6E-409C-BE32-E72D297353CC}">
                  <c16:uniqueId val="{00000014-D303-4861-9FE9-B90169949AB5}"/>
                </c:ext>
              </c:extLst>
            </c:dLbl>
            <c:dLbl>
              <c:idx val="3"/>
              <c:delete val="1"/>
              <c:extLst>
                <c:ext xmlns:c15="http://schemas.microsoft.com/office/drawing/2012/chart" uri="{CE6537A1-D6FC-4f65-9D91-7224C49458BB}"/>
                <c:ext xmlns:c16="http://schemas.microsoft.com/office/drawing/2014/chart" uri="{C3380CC4-5D6E-409C-BE32-E72D297353CC}">
                  <c16:uniqueId val="{00000015-D303-4861-9FE9-B90169949AB5}"/>
                </c:ext>
              </c:extLst>
            </c:dLbl>
            <c:dLbl>
              <c:idx val="4"/>
              <c:delete val="1"/>
              <c:extLst>
                <c:ext xmlns:c15="http://schemas.microsoft.com/office/drawing/2012/chart" uri="{CE6537A1-D6FC-4f65-9D91-7224C49458BB}"/>
                <c:ext xmlns:c16="http://schemas.microsoft.com/office/drawing/2014/chart" uri="{C3380CC4-5D6E-409C-BE32-E72D297353CC}">
                  <c16:uniqueId val="{00000016-D303-4861-9FE9-B90169949AB5}"/>
                </c:ext>
              </c:extLst>
            </c:dLbl>
            <c:dLbl>
              <c:idx val="5"/>
              <c:delete val="1"/>
              <c:extLst>
                <c:ext xmlns:c15="http://schemas.microsoft.com/office/drawing/2012/chart" uri="{CE6537A1-D6FC-4f65-9D91-7224C49458BB}"/>
                <c:ext xmlns:c16="http://schemas.microsoft.com/office/drawing/2014/chart" uri="{C3380CC4-5D6E-409C-BE32-E72D297353CC}">
                  <c16:uniqueId val="{00000017-D303-4861-9FE9-B90169949AB5}"/>
                </c:ext>
              </c:extLst>
            </c:dLbl>
            <c:dLbl>
              <c:idx val="6"/>
              <c:layout>
                <c:manualLayout>
                  <c:x val="-0.81182618812160323"/>
                  <c:y val="-5.254463272803292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D303-4861-9FE9-B90169949AB5}"/>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'Graf 10 + 11'!$D$5:$U$5</c15:sqref>
                  </c15:fullRef>
                </c:ext>
              </c:extLst>
              <c:f>'Graf 10 + 11'!$O$5:$U$5</c:f>
              <c:numCache>
                <c:formatCode>General</c:formatCode>
                <c:ptCount val="7"/>
                <c:pt idx="0">
                  <c:v>2019</c:v>
                </c:pt>
                <c:pt idx="1">
                  <c:v>2020</c:v>
                </c:pt>
                <c:pt idx="2">
                  <c:v>2021</c:v>
                </c:pt>
                <c:pt idx="3">
                  <c:v>2022</c:v>
                </c:pt>
                <c:pt idx="4">
                  <c:v>2023</c:v>
                </c:pt>
                <c:pt idx="5">
                  <c:v>2024</c:v>
                </c:pt>
                <c:pt idx="6">
                  <c:v>2025</c:v>
                </c:pt>
              </c:numCache>
            </c:numRef>
          </c:cat>
          <c:val>
            <c:numRef>
              <c:extLst>
                <c:ext xmlns:c15="http://schemas.microsoft.com/office/drawing/2012/chart" uri="{02D57815-91ED-43cb-92C2-25804820EDAC}">
                  <c15:fullRef>
                    <c15:sqref>'Graf 10 + 11'!$D$13:$U$13</c15:sqref>
                  </c15:fullRef>
                </c:ext>
              </c:extLst>
              <c:f>'Graf 10 + 11'!$O$13:$U$13</c:f>
              <c:numCache>
                <c:formatCode>_-* #\ ##0.0\ _€_-;\-* #\ ##0.0\ _€_-;_-* "-"??\ _€_-;_-@_-</c:formatCode>
                <c:ptCount val="7"/>
                <c:pt idx="0">
                  <c:v>-3</c:v>
                </c:pt>
                <c:pt idx="1">
                  <c:v>-3</c:v>
                </c:pt>
                <c:pt idx="2">
                  <c:v>-3</c:v>
                </c:pt>
                <c:pt idx="3">
                  <c:v>-3</c:v>
                </c:pt>
                <c:pt idx="4">
                  <c:v>-3</c:v>
                </c:pt>
                <c:pt idx="5">
                  <c:v>-3</c:v>
                </c:pt>
                <c:pt idx="6">
                  <c:v>-3</c:v>
                </c:pt>
              </c:numCache>
            </c:numRef>
          </c:val>
          <c:smooth val="0"/>
          <c:extLst>
            <c:ext xmlns:c15="http://schemas.microsoft.com/office/drawing/2012/chart" uri="{02D57815-91ED-43cb-92C2-25804820EDAC}">
              <c15:categoryFilterExceptions>
                <c15:categoryFilterException>
                  <c15:sqref>'Graf 10 + 11'!$D$13</c15:sqref>
                  <c15:dLbl>
                    <c:idx val="-1"/>
                    <c:delete val="1"/>
                    <c:extLst>
                      <c:ext uri="{CE6537A1-D6FC-4f65-9D91-7224C49458BB}"/>
                      <c:ext xmlns:c16="http://schemas.microsoft.com/office/drawing/2014/chart" uri="{C3380CC4-5D6E-409C-BE32-E72D297353CC}">
                        <c16:uniqueId val="{00000007-5F6A-4783-880F-762873200FF0}"/>
                      </c:ext>
                    </c:extLst>
                  </c15:dLbl>
                </c15:categoryFilterException>
                <c15:categoryFilterException>
                  <c15:sqref>'Graf 10 + 11'!$E$13</c15:sqref>
                  <c15:dLbl>
                    <c:idx val="-1"/>
                    <c:delete val="1"/>
                    <c:extLst>
                      <c:ext uri="{CE6537A1-D6FC-4f65-9D91-7224C49458BB}"/>
                      <c:ext xmlns:c16="http://schemas.microsoft.com/office/drawing/2014/chart" uri="{C3380CC4-5D6E-409C-BE32-E72D297353CC}">
                        <c16:uniqueId val="{00000008-5F6A-4783-880F-762873200FF0}"/>
                      </c:ext>
                    </c:extLst>
                  </c15:dLbl>
                </c15:categoryFilterException>
                <c15:categoryFilterException>
                  <c15:sqref>'Graf 10 + 11'!$F$13</c15:sqref>
                  <c15:dLbl>
                    <c:idx val="-1"/>
                    <c:delete val="1"/>
                    <c:extLst>
                      <c:ext uri="{CE6537A1-D6FC-4f65-9D91-7224C49458BB}"/>
                      <c:ext xmlns:c16="http://schemas.microsoft.com/office/drawing/2014/chart" uri="{C3380CC4-5D6E-409C-BE32-E72D297353CC}">
                        <c16:uniqueId val="{00000009-5F6A-4783-880F-762873200FF0}"/>
                      </c:ext>
                    </c:extLst>
                  </c15:dLbl>
                </c15:categoryFilterException>
                <c15:categoryFilterException>
                  <c15:sqref>'Graf 10 + 11'!$G$13</c15:sqref>
                  <c15:dLbl>
                    <c:idx val="-1"/>
                    <c:layout>
                      <c:manualLayout>
                        <c:x val="-4.6943642580964416E-2"/>
                        <c:y val="-4.888998705264926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A-5F6A-4783-880F-762873200FF0}"/>
                      </c:ext>
                    </c:extLst>
                  </c15:dLbl>
                </c15:categoryFilterException>
                <c15:categoryFilterException>
                  <c15:sqref>'Graf 10 + 11'!$H$13</c15:sqref>
                  <c15:dLbl>
                    <c:idx val="-1"/>
                    <c:delete val="1"/>
                    <c:extLst>
                      <c:ext uri="{CE6537A1-D6FC-4f65-9D91-7224C49458BB}"/>
                      <c:ext xmlns:c16="http://schemas.microsoft.com/office/drawing/2014/chart" uri="{C3380CC4-5D6E-409C-BE32-E72D297353CC}">
                        <c16:uniqueId val="{0000000B-5F6A-4783-880F-762873200FF0}"/>
                      </c:ext>
                    </c:extLst>
                  </c15:dLbl>
                </c15:categoryFilterException>
                <c15:categoryFilterException>
                  <c15:sqref>'Graf 10 + 11'!$I$13</c15:sqref>
                  <c15:dLbl>
                    <c:idx val="-1"/>
                    <c:delete val="1"/>
                    <c:extLst>
                      <c:ext uri="{CE6537A1-D6FC-4f65-9D91-7224C49458BB}"/>
                      <c:ext xmlns:c16="http://schemas.microsoft.com/office/drawing/2014/chart" uri="{C3380CC4-5D6E-409C-BE32-E72D297353CC}">
                        <c16:uniqueId val="{0000000C-5F6A-4783-880F-762873200FF0}"/>
                      </c:ext>
                    </c:extLst>
                  </c15:dLbl>
                </c15:categoryFilterException>
                <c15:categoryFilterException>
                  <c15:sqref>'Graf 10 + 11'!$J$13</c15:sqref>
                  <c15:dLbl>
                    <c:idx val="-1"/>
                    <c:delete val="1"/>
                    <c:extLst>
                      <c:ext uri="{CE6537A1-D6FC-4f65-9D91-7224C49458BB}"/>
                      <c:ext xmlns:c16="http://schemas.microsoft.com/office/drawing/2014/chart" uri="{C3380CC4-5D6E-409C-BE32-E72D297353CC}">
                        <c16:uniqueId val="{0000000D-5F6A-4783-880F-762873200FF0}"/>
                      </c:ext>
                    </c:extLst>
                  </c15:dLbl>
                </c15:categoryFilterException>
                <c15:categoryFilterException>
                  <c15:sqref>'Graf 10 + 11'!$K$13</c15:sqref>
                  <c15:dLbl>
                    <c:idx val="-1"/>
                    <c:delete val="1"/>
                    <c:extLst>
                      <c:ext uri="{CE6537A1-D6FC-4f65-9D91-7224C49458BB}"/>
                      <c:ext xmlns:c16="http://schemas.microsoft.com/office/drawing/2014/chart" uri="{C3380CC4-5D6E-409C-BE32-E72D297353CC}">
                        <c16:uniqueId val="{0000000E-5F6A-4783-880F-762873200FF0}"/>
                      </c:ext>
                    </c:extLst>
                  </c15:dLbl>
                </c15:categoryFilterException>
                <c15:categoryFilterException>
                  <c15:sqref>'Graf 10 + 11'!$L$13</c15:sqref>
                  <c15:dLbl>
                    <c:idx val="-1"/>
                    <c:delete val="1"/>
                    <c:extLst>
                      <c:ext uri="{CE6537A1-D6FC-4f65-9D91-7224C49458BB}"/>
                      <c:ext xmlns:c16="http://schemas.microsoft.com/office/drawing/2014/chart" uri="{C3380CC4-5D6E-409C-BE32-E72D297353CC}">
                        <c16:uniqueId val="{0000000F-5F6A-4783-880F-762873200FF0}"/>
                      </c:ext>
                    </c:extLst>
                  </c15:dLbl>
                </c15:categoryFilterException>
                <c15:categoryFilterException>
                  <c15:sqref>'Graf 10 + 11'!$M$13</c15:sqref>
                  <c15:dLbl>
                    <c:idx val="-1"/>
                    <c:delete val="1"/>
                    <c:extLst>
                      <c:ext uri="{CE6537A1-D6FC-4f65-9D91-7224C49458BB}"/>
                      <c:ext xmlns:c16="http://schemas.microsoft.com/office/drawing/2014/chart" uri="{C3380CC4-5D6E-409C-BE32-E72D297353CC}">
                        <c16:uniqueId val="{00000010-5F6A-4783-880F-762873200FF0}"/>
                      </c:ext>
                    </c:extLst>
                  </c15:dLbl>
                </c15:categoryFilterException>
                <c15:categoryFilterException>
                  <c15:sqref>'Graf 10 + 11'!$N$13</c15:sqref>
                  <c15:dLbl>
                    <c:idx val="-1"/>
                    <c:delete val="1"/>
                    <c:extLst>
                      <c:ext uri="{CE6537A1-D6FC-4f65-9D91-7224C49458BB}"/>
                      <c:ext xmlns:c16="http://schemas.microsoft.com/office/drawing/2014/chart" uri="{C3380CC4-5D6E-409C-BE32-E72D297353CC}">
                        <c16:uniqueId val="{00000011-5F6A-4783-880F-762873200FF0}"/>
                      </c:ext>
                    </c:extLst>
                  </c15:dLbl>
                </c15:categoryFilterException>
              </c15:categoryFilterExceptions>
            </c:ext>
            <c:ext xmlns:c16="http://schemas.microsoft.com/office/drawing/2014/chart" uri="{C3380CC4-5D6E-409C-BE32-E72D297353CC}">
              <c16:uniqueId val="{00000019-D303-4861-9FE9-B90169949AB5}"/>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max val="0"/>
          <c:min val="-10"/>
        </c:scaling>
        <c:delete val="0"/>
        <c:axPos val="l"/>
        <c:majorGridlines>
          <c:spPr>
            <a:ln w="3175" cap="flat" cmpd="sng" algn="ctr">
              <a:solidFill>
                <a:srgbClr val="676868">
                  <a:alpha val="24706"/>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2"/>
      </c:valAx>
      <c:spPr>
        <a:noFill/>
        <a:ln>
          <a:noFill/>
        </a:ln>
        <a:effectLst/>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ayout>
        <c:manualLayout>
          <c:xMode val="edge"/>
          <c:yMode val="edge"/>
          <c:x val="0.28566007008868066"/>
          <c:y val="0.63579702422986295"/>
          <c:w val="0.33955381923317085"/>
          <c:h val="0.22155755027953611"/>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4"/>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1"/>
    </mc:Choice>
    <mc:Fallback>
      <c:style val="1"/>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7424577545784296E-2"/>
          <c:y val="6.4556399476614096E-2"/>
          <c:w val="0.46041180308587493"/>
          <c:h val="0.85748137319626516"/>
        </c:manualLayout>
      </c:layout>
      <c:barChart>
        <c:barDir val="col"/>
        <c:grouping val="stacked"/>
        <c:varyColors val="0"/>
        <c:ser>
          <c:idx val="0"/>
          <c:order val="0"/>
          <c:tx>
            <c:strRef>
              <c:f>'Graf 12'!$D$6</c:f>
              <c:strCache>
                <c:ptCount val="1"/>
                <c:pt idx="0">
                  <c:v>Makroekonomické ukazovatele</c:v>
                </c:pt>
              </c:strCache>
            </c:strRef>
          </c:tx>
          <c:spPr>
            <a:solidFill>
              <a:srgbClr val="2EAAE1"/>
            </a:solidFill>
          </c:spPr>
          <c:invertIfNegative val="0"/>
          <c:dPt>
            <c:idx val="0"/>
            <c:invertIfNegative val="0"/>
            <c:bubble3D val="0"/>
            <c:spPr>
              <a:solidFill>
                <a:srgbClr val="2EAAE1"/>
              </a:solidFill>
            </c:spPr>
            <c:extLst>
              <c:ext xmlns:c16="http://schemas.microsoft.com/office/drawing/2014/chart" uri="{C3380CC4-5D6E-409C-BE32-E72D297353CC}">
                <c16:uniqueId val="{00000000-88ED-4187-9735-21035B986199}"/>
              </c:ext>
            </c:extLst>
          </c:dPt>
          <c:dLbls>
            <c:spPr>
              <a:noFill/>
              <a:ln>
                <a:noFill/>
              </a:ln>
              <a:effectLst/>
            </c:spPr>
            <c:txPr>
              <a:bodyPr wrap="square" lIns="38100" tIns="19050" rIns="38100" bIns="19050" anchor="ctr">
                <a:spAutoFit/>
              </a:bodyPr>
              <a:lstStyle/>
              <a:p>
                <a:pPr>
                  <a:defRPr>
                    <a:solidFill>
                      <a:sysClr val="windowText" lastClr="000000"/>
                    </a:solidFill>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12'!$E$5</c:f>
              <c:numCache>
                <c:formatCode>General</c:formatCode>
                <c:ptCount val="1"/>
                <c:pt idx="0">
                  <c:v>2025</c:v>
                </c:pt>
              </c:numCache>
            </c:numRef>
          </c:cat>
          <c:val>
            <c:numRef>
              <c:f>'Graf 12'!$E$6</c:f>
              <c:numCache>
                <c:formatCode>0.0</c:formatCode>
                <c:ptCount val="1"/>
                <c:pt idx="0">
                  <c:v>-0.32674695583074831</c:v>
                </c:pt>
              </c:numCache>
            </c:numRef>
          </c:val>
          <c:extLst>
            <c:ext xmlns:c16="http://schemas.microsoft.com/office/drawing/2014/chart" uri="{C3380CC4-5D6E-409C-BE32-E72D297353CC}">
              <c16:uniqueId val="{00000000-6C1D-4FA1-9B49-F4C69CE5BC6F}"/>
            </c:ext>
          </c:extLst>
        </c:ser>
        <c:ser>
          <c:idx val="1"/>
          <c:order val="1"/>
          <c:tx>
            <c:strRef>
              <c:f>'Graf 12'!$D$7</c:f>
              <c:strCache>
                <c:ptCount val="1"/>
                <c:pt idx="0">
                  <c:v>Level/EDS</c:v>
                </c:pt>
              </c:strCache>
            </c:strRef>
          </c:tx>
          <c:spPr>
            <a:solidFill>
              <a:srgbClr val="82CCED"/>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12'!$E$5</c:f>
              <c:numCache>
                <c:formatCode>General</c:formatCode>
                <c:ptCount val="1"/>
                <c:pt idx="0">
                  <c:v>2025</c:v>
                </c:pt>
              </c:numCache>
            </c:numRef>
          </c:cat>
          <c:val>
            <c:numRef>
              <c:f>'Graf 12'!$E$7</c:f>
              <c:numCache>
                <c:formatCode>0.0</c:formatCode>
                <c:ptCount val="1"/>
                <c:pt idx="0">
                  <c:v>-0.18941319142753596</c:v>
                </c:pt>
              </c:numCache>
            </c:numRef>
          </c:val>
          <c:extLst>
            <c:ext xmlns:c16="http://schemas.microsoft.com/office/drawing/2014/chart" uri="{C3380CC4-5D6E-409C-BE32-E72D297353CC}">
              <c16:uniqueId val="{00000001-6C1D-4FA1-9B49-F4C69CE5BC6F}"/>
            </c:ext>
          </c:extLst>
        </c:ser>
        <c:ser>
          <c:idx val="8"/>
          <c:order val="2"/>
          <c:tx>
            <c:strRef>
              <c:f>'Graf 12'!$D$8</c:f>
              <c:strCache>
                <c:ptCount val="1"/>
                <c:pt idx="0">
                  <c:v>Legislatíva</c:v>
                </c:pt>
              </c:strCache>
            </c:strRef>
          </c:tx>
          <c:spPr>
            <a:solidFill>
              <a:sysClr val="window" lastClr="FFFFFF">
                <a:lumMod val="50000"/>
              </a:sysClr>
            </a:solidFill>
          </c:spPr>
          <c:invertIfNegative val="0"/>
          <c:dPt>
            <c:idx val="0"/>
            <c:invertIfNegative val="0"/>
            <c:bubble3D val="0"/>
            <c:spPr>
              <a:solidFill>
                <a:srgbClr val="E1E1E1"/>
              </a:solidFill>
            </c:spPr>
            <c:extLst>
              <c:ext xmlns:c16="http://schemas.microsoft.com/office/drawing/2014/chart" uri="{C3380CC4-5D6E-409C-BE32-E72D297353CC}">
                <c16:uniqueId val="{00000002-6C1D-4FA1-9B49-F4C69CE5BC6F}"/>
              </c:ext>
            </c:extLst>
          </c:dPt>
          <c:dLbls>
            <c:dLbl>
              <c:idx val="0"/>
              <c:layout>
                <c:manualLayout>
                  <c:x val="2.4393050229364909E-3"/>
                  <c:y val="-2.71771117000027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C1D-4FA1-9B49-F4C69CE5BC6F}"/>
                </c:ext>
              </c:extLst>
            </c:dLbl>
            <c:spPr>
              <a:noFill/>
              <a:ln>
                <a:noFill/>
              </a:ln>
              <a:effectLst/>
            </c:spPr>
            <c:txPr>
              <a:bodyPr wrap="square" lIns="38100" tIns="19050" rIns="38100" bIns="19050" anchor="ctr">
                <a:spAutoFit/>
              </a:bodyPr>
              <a:lstStyle/>
              <a:p>
                <a:pPr>
                  <a:defRPr>
                    <a:solidFill>
                      <a:sysClr val="windowText" lastClr="000000"/>
                    </a:solidFill>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12'!$E$5</c:f>
              <c:numCache>
                <c:formatCode>General</c:formatCode>
                <c:ptCount val="1"/>
                <c:pt idx="0">
                  <c:v>2025</c:v>
                </c:pt>
              </c:numCache>
            </c:numRef>
          </c:cat>
          <c:val>
            <c:numRef>
              <c:f>'Graf 12'!$E$8</c:f>
              <c:numCache>
                <c:formatCode>0.0</c:formatCode>
                <c:ptCount val="1"/>
                <c:pt idx="0">
                  <c:v>-0.22543751651893834</c:v>
                </c:pt>
              </c:numCache>
            </c:numRef>
          </c:val>
          <c:extLst>
            <c:ext xmlns:c16="http://schemas.microsoft.com/office/drawing/2014/chart" uri="{C3380CC4-5D6E-409C-BE32-E72D297353CC}">
              <c16:uniqueId val="{00000003-6C1D-4FA1-9B49-F4C69CE5BC6F}"/>
            </c:ext>
          </c:extLst>
        </c:ser>
        <c:ser>
          <c:idx val="3"/>
          <c:order val="3"/>
          <c:tx>
            <c:strRef>
              <c:f>'Graf 12'!$D$9</c:f>
              <c:strCache>
                <c:ptCount val="1"/>
                <c:pt idx="0">
                  <c:v>Jednorazové faktory</c:v>
                </c:pt>
              </c:strCache>
            </c:strRef>
          </c:tx>
          <c:spPr>
            <a:solidFill>
              <a:srgbClr val="A5A4A4"/>
            </a:solidFill>
          </c:spPr>
          <c:invertIfNegative val="0"/>
          <c:cat>
            <c:numRef>
              <c:f>'Graf 12'!$E$5</c:f>
              <c:numCache>
                <c:formatCode>General</c:formatCode>
                <c:ptCount val="1"/>
                <c:pt idx="0">
                  <c:v>2025</c:v>
                </c:pt>
              </c:numCache>
            </c:numRef>
          </c:cat>
          <c:val>
            <c:numRef>
              <c:f>'Graf 12'!$E$9</c:f>
              <c:numCache>
                <c:formatCode>0.0</c:formatCode>
                <c:ptCount val="1"/>
                <c:pt idx="0">
                  <c:v>3.3322222760370682E-2</c:v>
                </c:pt>
              </c:numCache>
            </c:numRef>
          </c:val>
          <c:extLst>
            <c:ext xmlns:c16="http://schemas.microsoft.com/office/drawing/2014/chart" uri="{C3380CC4-5D6E-409C-BE32-E72D297353CC}">
              <c16:uniqueId val="{00000004-6C1D-4FA1-9B49-F4C69CE5BC6F}"/>
            </c:ext>
          </c:extLst>
        </c:ser>
        <c:ser>
          <c:idx val="6"/>
          <c:order val="4"/>
          <c:tx>
            <c:strRef>
              <c:f>'Graf 12'!$D$10</c:f>
              <c:strCache>
                <c:ptCount val="1"/>
                <c:pt idx="0">
                  <c:v>Ostatné faktory</c:v>
                </c:pt>
              </c:strCache>
            </c:strRef>
          </c:tx>
          <c:spPr>
            <a:solidFill>
              <a:srgbClr val="C3C2C2"/>
            </a:solidFill>
          </c:spPr>
          <c:invertIfNegative val="0"/>
          <c:cat>
            <c:numRef>
              <c:f>'Graf 12'!$E$5</c:f>
              <c:numCache>
                <c:formatCode>General</c:formatCode>
                <c:ptCount val="1"/>
                <c:pt idx="0">
                  <c:v>2025</c:v>
                </c:pt>
              </c:numCache>
            </c:numRef>
          </c:cat>
          <c:val>
            <c:numRef>
              <c:f>'Graf 12'!$E$10</c:f>
              <c:numCache>
                <c:formatCode>0.0</c:formatCode>
                <c:ptCount val="1"/>
                <c:pt idx="0">
                  <c:v>-1.9088905057213026E-2</c:v>
                </c:pt>
              </c:numCache>
            </c:numRef>
          </c:val>
          <c:extLst>
            <c:ext xmlns:c16="http://schemas.microsoft.com/office/drawing/2014/chart" uri="{C3380CC4-5D6E-409C-BE32-E72D297353CC}">
              <c16:uniqueId val="{00000005-6C1D-4FA1-9B49-F4C69CE5BC6F}"/>
            </c:ext>
          </c:extLst>
        </c:ser>
        <c:dLbls>
          <c:showLegendKey val="0"/>
          <c:showVal val="0"/>
          <c:showCatName val="0"/>
          <c:showSerName val="0"/>
          <c:showPercent val="0"/>
          <c:showBubbleSize val="0"/>
        </c:dLbls>
        <c:gapWidth val="20"/>
        <c:overlap val="100"/>
        <c:axId val="489686592"/>
        <c:axId val="489686984"/>
      </c:barChart>
      <c:lineChart>
        <c:grouping val="standard"/>
        <c:varyColors val="0"/>
        <c:ser>
          <c:idx val="2"/>
          <c:order val="5"/>
          <c:tx>
            <c:strRef>
              <c:f>'Graf 12'!$D$11</c:f>
              <c:strCache>
                <c:ptCount val="1"/>
                <c:pt idx="0">
                  <c:v>Spolu</c:v>
                </c:pt>
              </c:strCache>
            </c:strRef>
          </c:tx>
          <c:spPr>
            <a:ln>
              <a:noFill/>
            </a:ln>
          </c:spPr>
          <c:marker>
            <c:symbol val="circle"/>
            <c:size val="5"/>
            <c:spPr>
              <a:solidFill>
                <a:sysClr val="windowText" lastClr="000000"/>
              </a:solidFill>
              <a:ln>
                <a:solidFill>
                  <a:sysClr val="windowText" lastClr="000000"/>
                </a:solidFill>
              </a:ln>
            </c:spPr>
          </c:marker>
          <c:dLbls>
            <c:dLbl>
              <c:idx val="0"/>
              <c:layout>
                <c:manualLayout>
                  <c:x val="-4.5305781780708702E-2"/>
                  <c:y val="6.4858721915409007E-2"/>
                </c:manualLayout>
              </c:layout>
              <c:spPr>
                <a:noFill/>
                <a:ln>
                  <a:solidFill>
                    <a:sysClr val="windowText" lastClr="000000"/>
                  </a:solidFill>
                </a:ln>
                <a:effectLst/>
              </c:spPr>
              <c:txPr>
                <a:bodyPr wrap="square" lIns="38100" tIns="19050" rIns="38100" bIns="19050" anchor="ctr">
                  <a:spAutoFit/>
                </a:bodyPr>
                <a:lstStyle/>
                <a:p>
                  <a:pPr>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C1D-4FA1-9B49-F4C69CE5BC6F}"/>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12'!$E$5</c:f>
              <c:numCache>
                <c:formatCode>General</c:formatCode>
                <c:ptCount val="1"/>
                <c:pt idx="0">
                  <c:v>2025</c:v>
                </c:pt>
              </c:numCache>
            </c:numRef>
          </c:cat>
          <c:val>
            <c:numRef>
              <c:f>'Graf 12'!$E$11</c:f>
              <c:numCache>
                <c:formatCode>0.0</c:formatCode>
                <c:ptCount val="1"/>
                <c:pt idx="0">
                  <c:v>-0.72736434607406486</c:v>
                </c:pt>
              </c:numCache>
            </c:numRef>
          </c:val>
          <c:smooth val="0"/>
          <c:extLst>
            <c:ext xmlns:c16="http://schemas.microsoft.com/office/drawing/2014/chart" uri="{C3380CC4-5D6E-409C-BE32-E72D297353CC}">
              <c16:uniqueId val="{00000007-6C1D-4FA1-9B49-F4C69CE5BC6F}"/>
            </c:ext>
          </c:extLst>
        </c:ser>
        <c:ser>
          <c:idx val="4"/>
          <c:order val="6"/>
          <c:tx>
            <c:strRef>
              <c:f>'Graf 12'!$D$12</c:f>
              <c:strCache>
                <c:ptCount val="1"/>
              </c:strCache>
            </c:strRef>
          </c:tx>
          <c:spPr>
            <a:ln w="19050">
              <a:noFill/>
            </a:ln>
          </c:spPr>
          <c:marker>
            <c:symbol val="dash"/>
            <c:size val="14"/>
            <c:spPr>
              <a:solidFill>
                <a:srgbClr val="FF0000"/>
              </a:solidFill>
              <a:ln>
                <a:noFill/>
              </a:ln>
            </c:spPr>
          </c:marker>
          <c:dLbls>
            <c:dLbl>
              <c:idx val="0"/>
              <c:layout>
                <c:manualLayout>
                  <c:x val="9.440963938692199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F0B-4611-8D35-E865950FB0B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12'!$E$5</c:f>
              <c:numCache>
                <c:formatCode>General</c:formatCode>
                <c:ptCount val="1"/>
                <c:pt idx="0">
                  <c:v>2025</c:v>
                </c:pt>
              </c:numCache>
            </c:numRef>
          </c:cat>
          <c:val>
            <c:numRef>
              <c:f>'Graf 12'!$E$12</c:f>
              <c:numCache>
                <c:formatCode>0.0</c:formatCode>
                <c:ptCount val="1"/>
              </c:numCache>
            </c:numRef>
          </c:val>
          <c:smooth val="0"/>
          <c:extLst>
            <c:ext xmlns:c16="http://schemas.microsoft.com/office/drawing/2014/chart" uri="{C3380CC4-5D6E-409C-BE32-E72D297353CC}">
              <c16:uniqueId val="{00000000-5F0B-4611-8D35-E865950FB0B7}"/>
            </c:ext>
          </c:extLst>
        </c:ser>
        <c:dLbls>
          <c:showLegendKey val="0"/>
          <c:showVal val="0"/>
          <c:showCatName val="0"/>
          <c:showSerName val="0"/>
          <c:showPercent val="0"/>
          <c:showBubbleSize val="0"/>
        </c:dLbls>
        <c:marker val="1"/>
        <c:smooth val="0"/>
        <c:axId val="489686592"/>
        <c:axId val="489686984"/>
      </c:lineChart>
      <c:catAx>
        <c:axId val="489686592"/>
        <c:scaling>
          <c:orientation val="minMax"/>
        </c:scaling>
        <c:delete val="0"/>
        <c:axPos val="b"/>
        <c:numFmt formatCode="General" sourceLinked="1"/>
        <c:majorTickMark val="none"/>
        <c:minorTickMark val="none"/>
        <c:tickLblPos val="low"/>
        <c:spPr>
          <a:ln w="12700">
            <a:solidFill>
              <a:srgbClr val="676868"/>
            </a:solidFill>
          </a:ln>
        </c:spPr>
        <c:txPr>
          <a:bodyPr/>
          <a:lstStyle/>
          <a:p>
            <a:pPr>
              <a:defRPr>
                <a:solidFill>
                  <a:schemeClr val="bg1"/>
                </a:solidFill>
              </a:defRPr>
            </a:pPr>
            <a:endParaRPr lang="sk-SK"/>
          </a:p>
        </c:txPr>
        <c:crossAx val="489686984"/>
        <c:crosses val="autoZero"/>
        <c:auto val="1"/>
        <c:lblAlgn val="ctr"/>
        <c:lblOffset val="100"/>
        <c:noMultiLvlLbl val="0"/>
      </c:catAx>
      <c:valAx>
        <c:axId val="489686984"/>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89686592"/>
        <c:crosses val="autoZero"/>
        <c:crossBetween val="between"/>
      </c:valAx>
    </c:plotArea>
    <c:legend>
      <c:legendPos val="r"/>
      <c:legendEntry>
        <c:idx val="6"/>
        <c:delete val="1"/>
      </c:legendEntry>
      <c:layout>
        <c:manualLayout>
          <c:xMode val="edge"/>
          <c:yMode val="edge"/>
          <c:x val="0.56635548881298414"/>
          <c:y val="0.161148941807816"/>
          <c:w val="0.38921468760686934"/>
          <c:h val="0.76015914305085852"/>
        </c:manualLayout>
      </c:layout>
      <c:overlay val="1"/>
    </c:legend>
    <c:plotVisOnly val="1"/>
    <c:dispBlanksAs val="gap"/>
    <c:showDLblsOverMax val="0"/>
  </c:chart>
  <c:spPr>
    <a:noFill/>
    <a:ln>
      <a:noFill/>
    </a:ln>
  </c:spPr>
  <c:txPr>
    <a:bodyPr/>
    <a:lstStyle/>
    <a:p>
      <a:pPr>
        <a:defRPr sz="1000">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1"/>
    </mc:Choice>
    <mc:Fallback>
      <c:style val="1"/>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7424577545784296E-2"/>
          <c:y val="6.4556399476614096E-2"/>
          <c:w val="0.46910974612507772"/>
          <c:h val="0.85748137319626516"/>
        </c:manualLayout>
      </c:layout>
      <c:barChart>
        <c:barDir val="col"/>
        <c:grouping val="stacked"/>
        <c:varyColors val="0"/>
        <c:ser>
          <c:idx val="0"/>
          <c:order val="0"/>
          <c:tx>
            <c:strRef>
              <c:f>'Graf 12'!$I$6</c:f>
              <c:strCache>
                <c:ptCount val="1"/>
                <c:pt idx="0">
                  <c:v>Macroeconomic indicators</c:v>
                </c:pt>
              </c:strCache>
            </c:strRef>
          </c:tx>
          <c:spPr>
            <a:solidFill>
              <a:srgbClr val="2EAAE1"/>
            </a:solidFill>
          </c:spPr>
          <c:invertIfNegative val="0"/>
          <c:dPt>
            <c:idx val="0"/>
            <c:invertIfNegative val="0"/>
            <c:bubble3D val="0"/>
            <c:spPr>
              <a:solidFill>
                <a:srgbClr val="2EAAE1"/>
              </a:solidFill>
            </c:spPr>
            <c:extLst>
              <c:ext xmlns:c16="http://schemas.microsoft.com/office/drawing/2014/chart" uri="{C3380CC4-5D6E-409C-BE32-E72D297353CC}">
                <c16:uniqueId val="{00000001-5CD2-4A69-8C6B-145C91F54D9F}"/>
              </c:ext>
            </c:extLst>
          </c:dPt>
          <c:dLbls>
            <c:spPr>
              <a:noFill/>
              <a:ln>
                <a:noFill/>
              </a:ln>
              <a:effectLst/>
            </c:spPr>
            <c:txPr>
              <a:bodyPr wrap="square" lIns="38100" tIns="19050" rIns="38100" bIns="19050" anchor="ctr">
                <a:spAutoFit/>
              </a:bodyPr>
              <a:lstStyle/>
              <a:p>
                <a:pPr>
                  <a:defRPr>
                    <a:solidFill>
                      <a:sysClr val="windowText" lastClr="000000"/>
                    </a:solidFill>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12'!$J$5</c:f>
              <c:numCache>
                <c:formatCode>General</c:formatCode>
                <c:ptCount val="1"/>
                <c:pt idx="0">
                  <c:v>2025</c:v>
                </c:pt>
              </c:numCache>
            </c:numRef>
          </c:cat>
          <c:val>
            <c:numRef>
              <c:f>'Graf 12'!$J$6</c:f>
              <c:numCache>
                <c:formatCode>0.0</c:formatCode>
                <c:ptCount val="1"/>
                <c:pt idx="0">
                  <c:v>-0.32674695583074831</c:v>
                </c:pt>
              </c:numCache>
            </c:numRef>
          </c:val>
          <c:extLst>
            <c:ext xmlns:c16="http://schemas.microsoft.com/office/drawing/2014/chart" uri="{C3380CC4-5D6E-409C-BE32-E72D297353CC}">
              <c16:uniqueId val="{00000002-5CD2-4A69-8C6B-145C91F54D9F}"/>
            </c:ext>
          </c:extLst>
        </c:ser>
        <c:ser>
          <c:idx val="1"/>
          <c:order val="1"/>
          <c:tx>
            <c:strRef>
              <c:f>'Graf 12'!$I$7</c:f>
              <c:strCache>
                <c:ptCount val="1"/>
                <c:pt idx="0">
                  <c:v>ETR</c:v>
                </c:pt>
              </c:strCache>
            </c:strRef>
          </c:tx>
          <c:spPr>
            <a:solidFill>
              <a:srgbClr val="82CCED"/>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12'!$J$5</c:f>
              <c:numCache>
                <c:formatCode>General</c:formatCode>
                <c:ptCount val="1"/>
                <c:pt idx="0">
                  <c:v>2025</c:v>
                </c:pt>
              </c:numCache>
            </c:numRef>
          </c:cat>
          <c:val>
            <c:numRef>
              <c:f>'Graf 12'!$J$7</c:f>
              <c:numCache>
                <c:formatCode>0.0</c:formatCode>
                <c:ptCount val="1"/>
                <c:pt idx="0">
                  <c:v>-0.18941319142753596</c:v>
                </c:pt>
              </c:numCache>
            </c:numRef>
          </c:val>
          <c:extLst>
            <c:ext xmlns:c16="http://schemas.microsoft.com/office/drawing/2014/chart" uri="{C3380CC4-5D6E-409C-BE32-E72D297353CC}">
              <c16:uniqueId val="{00000003-5CD2-4A69-8C6B-145C91F54D9F}"/>
            </c:ext>
          </c:extLst>
        </c:ser>
        <c:ser>
          <c:idx val="8"/>
          <c:order val="2"/>
          <c:tx>
            <c:strRef>
              <c:f>'Graf 12'!$I$8</c:f>
              <c:strCache>
                <c:ptCount val="1"/>
                <c:pt idx="0">
                  <c:v>Legisaltion</c:v>
                </c:pt>
              </c:strCache>
            </c:strRef>
          </c:tx>
          <c:spPr>
            <a:solidFill>
              <a:sysClr val="window" lastClr="FFFFFF">
                <a:lumMod val="50000"/>
              </a:sysClr>
            </a:solidFill>
          </c:spPr>
          <c:invertIfNegative val="0"/>
          <c:dPt>
            <c:idx val="0"/>
            <c:invertIfNegative val="0"/>
            <c:bubble3D val="0"/>
            <c:spPr>
              <a:solidFill>
                <a:srgbClr val="E1E1E1"/>
              </a:solidFill>
            </c:spPr>
            <c:extLst>
              <c:ext xmlns:c16="http://schemas.microsoft.com/office/drawing/2014/chart" uri="{C3380CC4-5D6E-409C-BE32-E72D297353CC}">
                <c16:uniqueId val="{00000005-5CD2-4A69-8C6B-145C91F54D9F}"/>
              </c:ext>
            </c:extLst>
          </c:dPt>
          <c:dLbls>
            <c:dLbl>
              <c:idx val="0"/>
              <c:layout>
                <c:manualLayout>
                  <c:x val="2.4393050229364909E-3"/>
                  <c:y val="-2.71771117000027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CD2-4A69-8C6B-145C91F54D9F}"/>
                </c:ext>
              </c:extLst>
            </c:dLbl>
            <c:spPr>
              <a:noFill/>
              <a:ln>
                <a:noFill/>
              </a:ln>
              <a:effectLst/>
            </c:spPr>
            <c:txPr>
              <a:bodyPr wrap="square" lIns="38100" tIns="19050" rIns="38100" bIns="19050" anchor="ctr">
                <a:spAutoFit/>
              </a:bodyPr>
              <a:lstStyle/>
              <a:p>
                <a:pPr>
                  <a:defRPr>
                    <a:solidFill>
                      <a:sysClr val="windowText" lastClr="000000"/>
                    </a:solidFill>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12'!$J$5</c:f>
              <c:numCache>
                <c:formatCode>General</c:formatCode>
                <c:ptCount val="1"/>
                <c:pt idx="0">
                  <c:v>2025</c:v>
                </c:pt>
              </c:numCache>
            </c:numRef>
          </c:cat>
          <c:val>
            <c:numRef>
              <c:f>'Graf 12'!$J$8</c:f>
              <c:numCache>
                <c:formatCode>0.0</c:formatCode>
                <c:ptCount val="1"/>
                <c:pt idx="0">
                  <c:v>-0.22543751651893834</c:v>
                </c:pt>
              </c:numCache>
            </c:numRef>
          </c:val>
          <c:extLst>
            <c:ext xmlns:c16="http://schemas.microsoft.com/office/drawing/2014/chart" uri="{C3380CC4-5D6E-409C-BE32-E72D297353CC}">
              <c16:uniqueId val="{00000006-5CD2-4A69-8C6B-145C91F54D9F}"/>
            </c:ext>
          </c:extLst>
        </c:ser>
        <c:ser>
          <c:idx val="3"/>
          <c:order val="3"/>
          <c:tx>
            <c:strRef>
              <c:f>'Graf 12'!$I$9</c:f>
              <c:strCache>
                <c:ptCount val="1"/>
                <c:pt idx="0">
                  <c:v>One-offs</c:v>
                </c:pt>
              </c:strCache>
            </c:strRef>
          </c:tx>
          <c:spPr>
            <a:solidFill>
              <a:srgbClr val="A5A4A4"/>
            </a:solidFill>
          </c:spPr>
          <c:invertIfNegative val="0"/>
          <c:cat>
            <c:numRef>
              <c:f>'Graf 12'!$J$5</c:f>
              <c:numCache>
                <c:formatCode>General</c:formatCode>
                <c:ptCount val="1"/>
                <c:pt idx="0">
                  <c:v>2025</c:v>
                </c:pt>
              </c:numCache>
            </c:numRef>
          </c:cat>
          <c:val>
            <c:numRef>
              <c:f>'Graf 12'!$J$9</c:f>
              <c:numCache>
                <c:formatCode>0.0</c:formatCode>
                <c:ptCount val="1"/>
                <c:pt idx="0">
                  <c:v>3.3322222760370682E-2</c:v>
                </c:pt>
              </c:numCache>
            </c:numRef>
          </c:val>
          <c:extLst>
            <c:ext xmlns:c16="http://schemas.microsoft.com/office/drawing/2014/chart" uri="{C3380CC4-5D6E-409C-BE32-E72D297353CC}">
              <c16:uniqueId val="{00000007-5CD2-4A69-8C6B-145C91F54D9F}"/>
            </c:ext>
          </c:extLst>
        </c:ser>
        <c:ser>
          <c:idx val="6"/>
          <c:order val="4"/>
          <c:tx>
            <c:strRef>
              <c:f>'Graf 12'!$I$10</c:f>
              <c:strCache>
                <c:ptCount val="1"/>
                <c:pt idx="0">
                  <c:v>Other factors</c:v>
                </c:pt>
              </c:strCache>
            </c:strRef>
          </c:tx>
          <c:spPr>
            <a:solidFill>
              <a:srgbClr val="C3C2C2"/>
            </a:solidFill>
          </c:spPr>
          <c:invertIfNegative val="0"/>
          <c:cat>
            <c:numRef>
              <c:f>'Graf 12'!$J$5</c:f>
              <c:numCache>
                <c:formatCode>General</c:formatCode>
                <c:ptCount val="1"/>
                <c:pt idx="0">
                  <c:v>2025</c:v>
                </c:pt>
              </c:numCache>
            </c:numRef>
          </c:cat>
          <c:val>
            <c:numRef>
              <c:f>'Graf 12'!$J$10</c:f>
              <c:numCache>
                <c:formatCode>0.0</c:formatCode>
                <c:ptCount val="1"/>
                <c:pt idx="0">
                  <c:v>-1.9088905057213026E-2</c:v>
                </c:pt>
              </c:numCache>
            </c:numRef>
          </c:val>
          <c:extLst>
            <c:ext xmlns:c16="http://schemas.microsoft.com/office/drawing/2014/chart" uri="{C3380CC4-5D6E-409C-BE32-E72D297353CC}">
              <c16:uniqueId val="{00000008-5CD2-4A69-8C6B-145C91F54D9F}"/>
            </c:ext>
          </c:extLst>
        </c:ser>
        <c:dLbls>
          <c:showLegendKey val="0"/>
          <c:showVal val="0"/>
          <c:showCatName val="0"/>
          <c:showSerName val="0"/>
          <c:showPercent val="0"/>
          <c:showBubbleSize val="0"/>
        </c:dLbls>
        <c:gapWidth val="20"/>
        <c:overlap val="100"/>
        <c:axId val="489686592"/>
        <c:axId val="489686984"/>
      </c:barChart>
      <c:lineChart>
        <c:grouping val="standard"/>
        <c:varyColors val="0"/>
        <c:ser>
          <c:idx val="2"/>
          <c:order val="5"/>
          <c:tx>
            <c:strRef>
              <c:f>'Graf 12'!$I$11</c:f>
              <c:strCache>
                <c:ptCount val="1"/>
                <c:pt idx="0">
                  <c:v>Total</c:v>
                </c:pt>
              </c:strCache>
            </c:strRef>
          </c:tx>
          <c:spPr>
            <a:ln>
              <a:noFill/>
            </a:ln>
          </c:spPr>
          <c:marker>
            <c:symbol val="circle"/>
            <c:size val="5"/>
            <c:spPr>
              <a:solidFill>
                <a:sysClr val="windowText" lastClr="000000"/>
              </a:solidFill>
              <a:ln>
                <a:solidFill>
                  <a:sysClr val="windowText" lastClr="000000"/>
                </a:solidFill>
              </a:ln>
            </c:spPr>
          </c:marker>
          <c:dLbls>
            <c:dLbl>
              <c:idx val="0"/>
              <c:layout>
                <c:manualLayout>
                  <c:x val="-4.5305781780708702E-2"/>
                  <c:y val="6.4858721915409007E-2"/>
                </c:manualLayout>
              </c:layout>
              <c:spPr>
                <a:noFill/>
                <a:ln>
                  <a:solidFill>
                    <a:sysClr val="windowText" lastClr="000000"/>
                  </a:solidFill>
                </a:ln>
                <a:effectLst/>
              </c:spPr>
              <c:txPr>
                <a:bodyPr wrap="square" lIns="38100" tIns="19050" rIns="38100" bIns="19050" anchor="ctr">
                  <a:spAutoFit/>
                </a:bodyPr>
                <a:lstStyle/>
                <a:p>
                  <a:pPr>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CD2-4A69-8C6B-145C91F54D9F}"/>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'Graf 12'!$J$5</c:f>
              <c:numCache>
                <c:formatCode>General</c:formatCode>
                <c:ptCount val="1"/>
                <c:pt idx="0">
                  <c:v>2025</c:v>
                </c:pt>
              </c:numCache>
            </c:numRef>
          </c:cat>
          <c:val>
            <c:numRef>
              <c:f>'Graf 12'!$J$11</c:f>
              <c:numCache>
                <c:formatCode>0.0</c:formatCode>
                <c:ptCount val="1"/>
                <c:pt idx="0">
                  <c:v>-0.72736434607406486</c:v>
                </c:pt>
              </c:numCache>
            </c:numRef>
          </c:val>
          <c:smooth val="0"/>
          <c:extLst>
            <c:ext xmlns:c16="http://schemas.microsoft.com/office/drawing/2014/chart" uri="{C3380CC4-5D6E-409C-BE32-E72D297353CC}">
              <c16:uniqueId val="{0000000A-5CD2-4A69-8C6B-145C91F54D9F}"/>
            </c:ext>
          </c:extLst>
        </c:ser>
        <c:ser>
          <c:idx val="4"/>
          <c:order val="6"/>
          <c:tx>
            <c:strRef>
              <c:f>'Graf 12'!$I$12</c:f>
              <c:strCache>
                <c:ptCount val="1"/>
              </c:strCache>
            </c:strRef>
          </c:tx>
          <c:spPr>
            <a:ln w="19050">
              <a:noFill/>
            </a:ln>
          </c:spPr>
          <c:marker>
            <c:symbol val="dash"/>
            <c:size val="14"/>
            <c:spPr>
              <a:solidFill>
                <a:srgbClr val="FF0000"/>
              </a:solidFill>
              <a:ln>
                <a:noFill/>
              </a:ln>
            </c:spPr>
          </c:marker>
          <c:dLbls>
            <c:dLbl>
              <c:idx val="0"/>
              <c:layout>
                <c:manualLayout>
                  <c:x val="9.440963938692199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CD2-4A69-8C6B-145C91F54D9F}"/>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12'!$J$5</c:f>
              <c:numCache>
                <c:formatCode>General</c:formatCode>
                <c:ptCount val="1"/>
                <c:pt idx="0">
                  <c:v>2025</c:v>
                </c:pt>
              </c:numCache>
            </c:numRef>
          </c:cat>
          <c:val>
            <c:numRef>
              <c:f>'Graf 12'!$J$12</c:f>
              <c:numCache>
                <c:formatCode>0.0</c:formatCode>
                <c:ptCount val="1"/>
              </c:numCache>
            </c:numRef>
          </c:val>
          <c:smooth val="0"/>
          <c:extLst>
            <c:ext xmlns:c16="http://schemas.microsoft.com/office/drawing/2014/chart" uri="{C3380CC4-5D6E-409C-BE32-E72D297353CC}">
              <c16:uniqueId val="{0000000C-5CD2-4A69-8C6B-145C91F54D9F}"/>
            </c:ext>
          </c:extLst>
        </c:ser>
        <c:dLbls>
          <c:showLegendKey val="0"/>
          <c:showVal val="0"/>
          <c:showCatName val="0"/>
          <c:showSerName val="0"/>
          <c:showPercent val="0"/>
          <c:showBubbleSize val="0"/>
        </c:dLbls>
        <c:marker val="1"/>
        <c:smooth val="0"/>
        <c:axId val="489686592"/>
        <c:axId val="489686984"/>
      </c:lineChart>
      <c:catAx>
        <c:axId val="489686592"/>
        <c:scaling>
          <c:orientation val="minMax"/>
        </c:scaling>
        <c:delete val="0"/>
        <c:axPos val="b"/>
        <c:numFmt formatCode="General" sourceLinked="1"/>
        <c:majorTickMark val="none"/>
        <c:minorTickMark val="none"/>
        <c:tickLblPos val="low"/>
        <c:spPr>
          <a:ln w="12700">
            <a:solidFill>
              <a:srgbClr val="676868"/>
            </a:solidFill>
          </a:ln>
        </c:spPr>
        <c:txPr>
          <a:bodyPr/>
          <a:lstStyle/>
          <a:p>
            <a:pPr>
              <a:defRPr>
                <a:solidFill>
                  <a:schemeClr val="bg1"/>
                </a:solidFill>
              </a:defRPr>
            </a:pPr>
            <a:endParaRPr lang="sk-SK"/>
          </a:p>
        </c:txPr>
        <c:crossAx val="489686984"/>
        <c:crosses val="autoZero"/>
        <c:auto val="1"/>
        <c:lblAlgn val="ctr"/>
        <c:lblOffset val="100"/>
        <c:noMultiLvlLbl val="0"/>
      </c:catAx>
      <c:valAx>
        <c:axId val="489686984"/>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89686592"/>
        <c:crosses val="autoZero"/>
        <c:crossBetween val="between"/>
      </c:valAx>
    </c:plotArea>
    <c:legend>
      <c:legendPos val="r"/>
      <c:legendEntry>
        <c:idx val="6"/>
        <c:delete val="1"/>
      </c:legendEntry>
      <c:layout>
        <c:manualLayout>
          <c:xMode val="edge"/>
          <c:yMode val="edge"/>
          <c:x val="0.59824794662339464"/>
          <c:y val="0.161148941807816"/>
          <c:w val="0.37181880152846375"/>
          <c:h val="0.76015914305085852"/>
        </c:manualLayout>
      </c:layout>
      <c:overlay val="1"/>
    </c:legend>
    <c:plotVisOnly val="1"/>
    <c:dispBlanksAs val="gap"/>
    <c:showDLblsOverMax val="0"/>
  </c:chart>
  <c:spPr>
    <a:noFill/>
    <a:ln>
      <a:noFill/>
    </a:ln>
  </c:spPr>
  <c:txPr>
    <a:bodyPr/>
    <a:lstStyle/>
    <a:p>
      <a:pPr>
        <a:defRPr sz="1000">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816625570418433E-2"/>
          <c:y val="3.6459067999439432E-2"/>
          <c:w val="0.888733652298903"/>
          <c:h val="0.6334635282435811"/>
        </c:manualLayout>
      </c:layout>
      <c:lineChart>
        <c:grouping val="standard"/>
        <c:varyColors val="0"/>
        <c:ser>
          <c:idx val="1"/>
          <c:order val="0"/>
          <c:tx>
            <c:strRef>
              <c:f>'Graf 13'!$B$5</c:f>
              <c:strCache>
                <c:ptCount val="1"/>
                <c:pt idx="0">
                  <c:v>Efektívna daňová sadzba DPH</c:v>
                </c:pt>
              </c:strCache>
            </c:strRef>
          </c:tx>
          <c:spPr>
            <a:ln w="19050" cap="rnd">
              <a:solidFill>
                <a:srgbClr val="00B0F0"/>
              </a:solidFill>
              <a:prstDash val="sysDash"/>
              <a:round/>
            </a:ln>
            <a:effectLst/>
          </c:spPr>
          <c:marker>
            <c:symbol val="none"/>
          </c:marker>
          <c:dLbls>
            <c:dLbl>
              <c:idx val="3"/>
              <c:layout>
                <c:manualLayout>
                  <c:x val="-2.3858009152458313E-2"/>
                  <c:y val="8.7216589007276066E-2"/>
                </c:manualLayout>
              </c:layout>
              <c:numFmt formatCode="0.0%" sourceLinked="0"/>
              <c:spPr>
                <a:noFill/>
                <a:ln>
                  <a:solidFill>
                    <a:sysClr val="windowText" lastClr="000000"/>
                  </a:solid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BD-4B67-A81C-7BDCECB1548E}"/>
                </c:ext>
              </c:extLst>
            </c:dLbl>
            <c:dLbl>
              <c:idx val="32"/>
              <c:layout>
                <c:manualLayout>
                  <c:x val="-0.16018949002364868"/>
                  <c:y val="-1.6353110438864265E-2"/>
                </c:manualLayout>
              </c:layout>
              <c:numFmt formatCode="0.0%" sourceLinked="0"/>
              <c:spPr>
                <a:noFill/>
                <a:ln>
                  <a:solidFill>
                    <a:sysClr val="windowText" lastClr="000000"/>
                  </a:solid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2BD-4B67-A81C-7BDCECB1548E}"/>
                </c:ext>
              </c:extLst>
            </c:dLbl>
            <c:dLbl>
              <c:idx val="41"/>
              <c:layout>
                <c:manualLayout>
                  <c:x val="-5.4532592348476135E-2"/>
                  <c:y val="0.12464502074982391"/>
                </c:manualLayout>
              </c:layout>
              <c:tx>
                <c:rich>
                  <a:bodyPr rot="0" spcFirstLastPara="1" vertOverflow="ellipsis" vert="horz" wrap="square" lIns="38100" tIns="19050" rIns="38100" bIns="19050" anchor="ctr" anchorCtr="1">
                    <a:noAutofit/>
                  </a:bodyPr>
                  <a:lstStyle/>
                  <a:p>
                    <a:pPr>
                      <a:defRPr sz="1000" b="0" i="0" u="none" strike="noStrike" kern="1200" baseline="0">
                        <a:solidFill>
                          <a:sysClr val="windowText" lastClr="000000"/>
                        </a:solidFill>
                        <a:latin typeface="Arial Narrow" panose="020B0606020202030204" pitchFamily="34" charset="0"/>
                        <a:ea typeface="+mn-ea"/>
                        <a:cs typeface="+mn-cs"/>
                      </a:defRPr>
                    </a:pPr>
                    <a:r>
                      <a:rPr lang="en-US"/>
                      <a:t>2Q25:</a:t>
                    </a:r>
                  </a:p>
                  <a:p>
                    <a:pPr>
                      <a:defRPr/>
                    </a:pPr>
                    <a:fld id="{71AC42D5-8B1C-425A-B7CC-540280E27E22}" type="VALUE">
                      <a:rPr lang="en-US"/>
                      <a:pPr>
                        <a:defRPr/>
                      </a:pPr>
                      <a:t>[HODNOTA]</a:t>
                    </a:fld>
                    <a:endParaRPr lang="sk-SK"/>
                  </a:p>
                </c:rich>
              </c:tx>
              <c:numFmt formatCode="0.0%" sourceLinked="0"/>
              <c:spPr>
                <a:noFill/>
                <a:ln>
                  <a:solidFill>
                    <a:sysClr val="windowText" lastClr="000000"/>
                  </a:solidFill>
                </a:ln>
                <a:effectLst/>
              </c:spPr>
              <c:txPr>
                <a:bodyPr rot="0" spcFirstLastPara="1" vertOverflow="ellipsis" vert="horz" wrap="square" lIns="38100" tIns="19050" rIns="38100" bIns="19050" anchor="ctr" anchorCtr="1">
                  <a:no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5="http://schemas.microsoft.com/office/drawing/2012/chart" uri="{CE6537A1-D6FC-4f65-9D91-7224C49458BB}">
                  <c15:layout>
                    <c:manualLayout>
                      <c:w val="0.1232095758373383"/>
                      <c:h val="0.17087985552955076"/>
                    </c:manualLayout>
                  </c15:layout>
                  <c15:dlblFieldTable/>
                  <c15:showDataLabelsRange val="0"/>
                </c:ext>
                <c:ext xmlns:c16="http://schemas.microsoft.com/office/drawing/2014/chart" uri="{C3380CC4-5D6E-409C-BE32-E72D297353CC}">
                  <c16:uniqueId val="{00000002-21DC-4743-83F4-40AA0522C657}"/>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bg1">
                          <a:lumMod val="50000"/>
                        </a:schemeClr>
                      </a:solidFill>
                      <a:round/>
                    </a:ln>
                    <a:effectLst/>
                  </c:spPr>
                </c15:leaderLines>
              </c:ext>
            </c:extLst>
          </c:dLbls>
          <c:cat>
            <c:numRef>
              <c:f>'Graf 13'!$A$35:$A$76</c:f>
              <c:numCache>
                <c:formatCode>m/d/yyyy</c:formatCode>
                <c:ptCount val="42"/>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pt idx="34">
                  <c:v>45170</c:v>
                </c:pt>
                <c:pt idx="35">
                  <c:v>45261</c:v>
                </c:pt>
                <c:pt idx="36">
                  <c:v>45352</c:v>
                </c:pt>
                <c:pt idx="37">
                  <c:v>45444</c:v>
                </c:pt>
                <c:pt idx="38">
                  <c:v>45536</c:v>
                </c:pt>
                <c:pt idx="39">
                  <c:v>45627</c:v>
                </c:pt>
                <c:pt idx="40">
                  <c:v>45717</c:v>
                </c:pt>
                <c:pt idx="41">
                  <c:v>45809</c:v>
                </c:pt>
              </c:numCache>
            </c:numRef>
          </c:cat>
          <c:val>
            <c:numRef>
              <c:f>'Graf 13'!$B$35:$B$76</c:f>
              <c:numCache>
                <c:formatCode>0.00%</c:formatCode>
                <c:ptCount val="42"/>
                <c:pt idx="0">
                  <c:v>0.15861794805130167</c:v>
                </c:pt>
                <c:pt idx="1">
                  <c:v>0.15556091313488257</c:v>
                </c:pt>
                <c:pt idx="2">
                  <c:v>0.15779848202025912</c:v>
                </c:pt>
                <c:pt idx="3">
                  <c:v>0.15183017095597715</c:v>
                </c:pt>
                <c:pt idx="4">
                  <c:v>0.15833725428407228</c:v>
                </c:pt>
                <c:pt idx="5">
                  <c:v>0.16345382302912154</c:v>
                </c:pt>
                <c:pt idx="6">
                  <c:v>0.16423851081622087</c:v>
                </c:pt>
                <c:pt idx="7">
                  <c:v>0.16517822532440027</c:v>
                </c:pt>
                <c:pt idx="8">
                  <c:v>0.16147999474529945</c:v>
                </c:pt>
                <c:pt idx="9">
                  <c:v>0.15929588237656123</c:v>
                </c:pt>
                <c:pt idx="10">
                  <c:v>0.16290039102415516</c:v>
                </c:pt>
                <c:pt idx="11">
                  <c:v>0.17063661267868588</c:v>
                </c:pt>
                <c:pt idx="12">
                  <c:v>0.16186888922933404</c:v>
                </c:pt>
                <c:pt idx="13">
                  <c:v>0.16595615732436769</c:v>
                </c:pt>
                <c:pt idx="14">
                  <c:v>0.16323944492516548</c:v>
                </c:pt>
                <c:pt idx="15">
                  <c:v>0.16454213569231738</c:v>
                </c:pt>
                <c:pt idx="16">
                  <c:v>0.16808314098841978</c:v>
                </c:pt>
                <c:pt idx="17">
                  <c:v>0.16691275646709852</c:v>
                </c:pt>
                <c:pt idx="18">
                  <c:v>0.17330179419902081</c:v>
                </c:pt>
                <c:pt idx="19">
                  <c:v>0.17408551799059599</c:v>
                </c:pt>
                <c:pt idx="20">
                  <c:v>0.16589113499699651</c:v>
                </c:pt>
                <c:pt idx="21">
                  <c:v>0.16035162137008721</c:v>
                </c:pt>
                <c:pt idx="22">
                  <c:v>0.17212494241849063</c:v>
                </c:pt>
                <c:pt idx="23">
                  <c:v>0.17084896510802405</c:v>
                </c:pt>
                <c:pt idx="24">
                  <c:v>0.16443409804927206</c:v>
                </c:pt>
                <c:pt idx="25">
                  <c:v>0.17191839582161131</c:v>
                </c:pt>
                <c:pt idx="26">
                  <c:v>0.17507427483727409</c:v>
                </c:pt>
                <c:pt idx="27">
                  <c:v>0.17399668520209413</c:v>
                </c:pt>
                <c:pt idx="28">
                  <c:v>0.17177349060629726</c:v>
                </c:pt>
                <c:pt idx="29">
                  <c:v>0.17540670150723303</c:v>
                </c:pt>
                <c:pt idx="30">
                  <c:v>0.16841777750807363</c:v>
                </c:pt>
                <c:pt idx="31">
                  <c:v>0.17069755440249587</c:v>
                </c:pt>
                <c:pt idx="32">
                  <c:v>0.18153361234544135</c:v>
                </c:pt>
                <c:pt idx="33">
                  <c:v>0.17911191913649238</c:v>
                </c:pt>
                <c:pt idx="34">
                  <c:v>0.17065135669020776</c:v>
                </c:pt>
                <c:pt idx="35">
                  <c:v>0.17090585380672185</c:v>
                </c:pt>
                <c:pt idx="36">
                  <c:v>0.16709465711878607</c:v>
                </c:pt>
                <c:pt idx="37">
                  <c:v>0.16668471786956421</c:v>
                </c:pt>
                <c:pt idx="38">
                  <c:v>0.16749830539708976</c:v>
                </c:pt>
                <c:pt idx="39">
                  <c:v>0.17617497354890932</c:v>
                </c:pt>
                <c:pt idx="40">
                  <c:v>0.1624106239335289</c:v>
                </c:pt>
                <c:pt idx="41">
                  <c:v>0.16023629919900662</c:v>
                </c:pt>
              </c:numCache>
            </c:numRef>
          </c:val>
          <c:smooth val="0"/>
          <c:extLst>
            <c:ext xmlns:c16="http://schemas.microsoft.com/office/drawing/2014/chart" uri="{C3380CC4-5D6E-409C-BE32-E72D297353CC}">
              <c16:uniqueId val="{00000003-21DC-4743-83F4-40AA0522C657}"/>
            </c:ext>
          </c:extLst>
        </c:ser>
        <c:ser>
          <c:idx val="2"/>
          <c:order val="1"/>
          <c:tx>
            <c:strRef>
              <c:f>'Graf 4'!#REF!</c:f>
              <c:strCache>
                <c:ptCount val="1"/>
                <c:pt idx="0">
                  <c:v>#REF!</c:v>
                </c:pt>
              </c:strCache>
              <c:extLst xmlns:c15="http://schemas.microsoft.com/office/drawing/2012/chart"/>
            </c:strRef>
          </c:tx>
          <c:spPr>
            <a:ln w="28575" cap="rnd">
              <a:solidFill>
                <a:schemeClr val="accent3"/>
              </a:solidFill>
              <a:round/>
            </a:ln>
            <a:effectLst/>
          </c:spPr>
          <c:marker>
            <c:symbol val="none"/>
          </c:marker>
          <c:cat>
            <c:numRef>
              <c:f>'Graf 13'!$A$35:$A$76</c:f>
              <c:numCache>
                <c:formatCode>m/d/yyyy</c:formatCode>
                <c:ptCount val="42"/>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pt idx="34">
                  <c:v>45170</c:v>
                </c:pt>
                <c:pt idx="35">
                  <c:v>45261</c:v>
                </c:pt>
                <c:pt idx="36">
                  <c:v>45352</c:v>
                </c:pt>
                <c:pt idx="37">
                  <c:v>45444</c:v>
                </c:pt>
                <c:pt idx="38">
                  <c:v>45536</c:v>
                </c:pt>
                <c:pt idx="39">
                  <c:v>45627</c:v>
                </c:pt>
                <c:pt idx="40">
                  <c:v>45717</c:v>
                </c:pt>
                <c:pt idx="41">
                  <c:v>45809</c:v>
                </c:pt>
              </c:numCache>
            </c:numRef>
          </c:cat>
          <c:val>
            <c:numRef>
              <c:f>'Graf 4'!#REF!</c:f>
              <c:extLst xmlns:c15="http://schemas.microsoft.com/office/drawing/2012/chart"/>
            </c:numRef>
          </c:val>
          <c:smooth val="0"/>
          <c:extLst xmlns:c15="http://schemas.microsoft.com/office/drawing/2012/chart">
            <c:ext xmlns:c16="http://schemas.microsoft.com/office/drawing/2014/chart" uri="{C3380CC4-5D6E-409C-BE32-E72D297353CC}">
              <c16:uniqueId val="{00000004-21DC-4743-83F4-40AA0522C657}"/>
            </c:ext>
          </c:extLst>
        </c:ser>
        <c:dLbls>
          <c:showLegendKey val="0"/>
          <c:showVal val="0"/>
          <c:showCatName val="0"/>
          <c:showSerName val="0"/>
          <c:showPercent val="0"/>
          <c:showBubbleSize val="0"/>
        </c:dLbls>
        <c:smooth val="0"/>
        <c:axId val="971032664"/>
        <c:axId val="971030696"/>
        <c:extLst/>
      </c:lineChart>
      <c:dateAx>
        <c:axId val="971032664"/>
        <c:scaling>
          <c:orientation val="minMax"/>
        </c:scaling>
        <c:delete val="0"/>
        <c:axPos val="b"/>
        <c:numFmt formatCode="m/d/yyyy" sourceLinked="1"/>
        <c:majorTickMark val="none"/>
        <c:minorTickMark val="none"/>
        <c:tickLblPos val="nextTo"/>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971030696"/>
        <c:crosses val="autoZero"/>
        <c:auto val="1"/>
        <c:lblOffset val="100"/>
        <c:baseTimeUnit val="months"/>
      </c:dateAx>
      <c:valAx>
        <c:axId val="971030696"/>
        <c:scaling>
          <c:orientation val="minMax"/>
          <c:min val="0.13500000000000001"/>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97103266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0.28873294983204817"/>
          <c:w val="0.88681971843441276"/>
          <c:h val="0.56976232893168144"/>
        </c:manualLayout>
      </c:layout>
      <c:barChart>
        <c:barDir val="col"/>
        <c:grouping val="clustered"/>
        <c:varyColors val="0"/>
        <c:ser>
          <c:idx val="0"/>
          <c:order val="2"/>
          <c:tx>
            <c:strRef>
              <c:f>Zhrnutie!$A$45</c:f>
              <c:strCache>
                <c:ptCount val="1"/>
                <c:pt idx="0">
                  <c:v>Budgetary target</c:v>
                </c:pt>
              </c:strCache>
            </c:strRef>
          </c:tx>
          <c:spPr>
            <a:solidFill>
              <a:srgbClr val="2EAAE1"/>
            </a:solidFill>
            <a:ln>
              <a:noFill/>
            </a:ln>
            <a:effectLst/>
          </c:spPr>
          <c:invertIfNegative val="0"/>
          <c:dLbls>
            <c:spPr>
              <a:solidFill>
                <a:sysClr val="window" lastClr="FFFFFF"/>
              </a:solidFill>
              <a:ln>
                <a:solidFill>
                  <a:srgbClr val="2EAAE1"/>
                </a:solidFill>
              </a:ln>
              <a:effectLst/>
            </c:spPr>
            <c:txPr>
              <a:bodyPr rot="0" spcFirstLastPara="1" vertOverflow="ellipsis" vert="horz" wrap="square" anchor="ctr" anchorCtr="1"/>
              <a:lstStyle/>
              <a:p>
                <a:pPr>
                  <a:defRPr sz="900" b="1" i="0" u="none" strike="noStrike" kern="1200" baseline="0">
                    <a:solidFill>
                      <a:schemeClr val="accent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Zhrnutie!$B$44:$F$44</c:f>
              <c:numCache>
                <c:formatCode>General</c:formatCode>
                <c:ptCount val="5"/>
                <c:pt idx="0">
                  <c:v>2024</c:v>
                </c:pt>
                <c:pt idx="1">
                  <c:v>2025</c:v>
                </c:pt>
                <c:pt idx="2">
                  <c:v>2026</c:v>
                </c:pt>
                <c:pt idx="3">
                  <c:v>2027</c:v>
                </c:pt>
                <c:pt idx="4">
                  <c:v>2028</c:v>
                </c:pt>
              </c:numCache>
            </c:numRef>
          </c:cat>
          <c:val>
            <c:numRef>
              <c:f>Zhrnutie!$B$45:$F$45</c:f>
              <c:numCache>
                <c:formatCode>0.0</c:formatCode>
                <c:ptCount val="5"/>
                <c:pt idx="0">
                  <c:v>5.2729181035665578</c:v>
                </c:pt>
                <c:pt idx="1">
                  <c:v>5.0060042298419551</c:v>
                </c:pt>
                <c:pt idx="2">
                  <c:v>4.0999999192335972</c:v>
                </c:pt>
                <c:pt idx="3">
                  <c:v>3.5</c:v>
                </c:pt>
                <c:pt idx="4">
                  <c:v>2.8</c:v>
                </c:pt>
              </c:numCache>
            </c:numRef>
          </c:val>
          <c:extLst>
            <c:ext xmlns:c16="http://schemas.microsoft.com/office/drawing/2014/chart" uri="{C3380CC4-5D6E-409C-BE32-E72D297353CC}">
              <c16:uniqueId val="{00000000-A21D-4313-9716-E7C8AC86A4A8}"/>
            </c:ext>
          </c:extLst>
        </c:ser>
        <c:dLbls>
          <c:showLegendKey val="0"/>
          <c:showVal val="0"/>
          <c:showCatName val="0"/>
          <c:showSerName val="0"/>
          <c:showPercent val="0"/>
          <c:showBubbleSize val="0"/>
        </c:dLbls>
        <c:gapWidth val="50"/>
        <c:axId val="557539920"/>
        <c:axId val="561011080"/>
      </c:barChart>
      <c:lineChart>
        <c:grouping val="standard"/>
        <c:varyColors val="0"/>
        <c:ser>
          <c:idx val="1"/>
          <c:order val="0"/>
          <c:tx>
            <c:strRef>
              <c:f>Zhrnutie!$A$46</c:f>
              <c:strCache>
                <c:ptCount val="1"/>
                <c:pt idx="0">
                  <c:v>Draft budget (w/o further measures)</c:v>
                </c:pt>
              </c:strCache>
            </c:strRef>
          </c:tx>
          <c:spPr>
            <a:ln w="28575" cap="rnd">
              <a:noFill/>
              <a:round/>
            </a:ln>
            <a:effectLst/>
          </c:spPr>
          <c:marker>
            <c:symbol val="diamond"/>
            <c:size val="5"/>
            <c:spPr>
              <a:solidFill>
                <a:srgbClr val="002060"/>
              </a:solidFill>
              <a:ln w="9525">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Zhrnutie!$B$45:$F$45</c:f>
              <c:numCache>
                <c:formatCode>0.0</c:formatCode>
                <c:ptCount val="5"/>
                <c:pt idx="0">
                  <c:v>5.2729181035665578</c:v>
                </c:pt>
                <c:pt idx="1">
                  <c:v>5.0060042298419551</c:v>
                </c:pt>
                <c:pt idx="2">
                  <c:v>4.0999999192335972</c:v>
                </c:pt>
                <c:pt idx="3">
                  <c:v>3.5</c:v>
                </c:pt>
                <c:pt idx="4">
                  <c:v>2.8</c:v>
                </c:pt>
              </c:numCache>
            </c:numRef>
          </c:cat>
          <c:val>
            <c:numRef>
              <c:f>Zhrnutie!$B$46:$F$46</c:f>
              <c:numCache>
                <c:formatCode>0.0</c:formatCode>
                <c:ptCount val="5"/>
                <c:pt idx="2">
                  <c:v>4.0999999192335972</c:v>
                </c:pt>
                <c:pt idx="3">
                  <c:v>5.0463256421388198</c:v>
                </c:pt>
                <c:pt idx="4">
                  <c:v>4.5921273793016697</c:v>
                </c:pt>
              </c:numCache>
            </c:numRef>
          </c:val>
          <c:smooth val="0"/>
          <c:extLst>
            <c:ext xmlns:c16="http://schemas.microsoft.com/office/drawing/2014/chart" uri="{C3380CC4-5D6E-409C-BE32-E72D297353CC}">
              <c16:uniqueId val="{00000001-A21D-4313-9716-E7C8AC86A4A8}"/>
            </c:ext>
          </c:extLst>
        </c:ser>
        <c:ser>
          <c:idx val="2"/>
          <c:order val="1"/>
          <c:tx>
            <c:strRef>
              <c:f>Zhrnutie!#REF!</c:f>
              <c:strCache>
                <c:ptCount val="1"/>
                <c:pt idx="0">
                  <c:v>#REF!</c:v>
                </c:pt>
              </c:strCache>
            </c:strRef>
          </c:tx>
          <c:spPr>
            <a:ln w="28575" cap="rnd">
              <a:solidFill>
                <a:srgbClr val="FF0000"/>
              </a:solidFill>
              <a:round/>
            </a:ln>
            <a:effectLst/>
          </c:spPr>
          <c:marker>
            <c:symbol val="none"/>
          </c:marker>
          <c:cat>
            <c:numRef>
              <c:f>Zhrnutie!$B$45:$F$45</c:f>
              <c:numCache>
                <c:formatCode>0.0</c:formatCode>
                <c:ptCount val="5"/>
                <c:pt idx="0">
                  <c:v>5.2729181035665578</c:v>
                </c:pt>
                <c:pt idx="1">
                  <c:v>5.0060042298419551</c:v>
                </c:pt>
                <c:pt idx="2">
                  <c:v>4.0999999192335972</c:v>
                </c:pt>
                <c:pt idx="3">
                  <c:v>3.5</c:v>
                </c:pt>
                <c:pt idx="4">
                  <c:v>2.8</c:v>
                </c:pt>
              </c:numCache>
            </c:numRef>
          </c:cat>
          <c:val>
            <c:numRef>
              <c:f>Zhrnutie!#REF!</c:f>
              <c:numCache>
                <c:formatCode>General</c:formatCode>
                <c:ptCount val="1"/>
                <c:pt idx="0">
                  <c:v>1</c:v>
                </c:pt>
              </c:numCache>
            </c:numRef>
          </c:val>
          <c:smooth val="0"/>
          <c:extLst>
            <c:ext xmlns:c16="http://schemas.microsoft.com/office/drawing/2014/chart" uri="{C3380CC4-5D6E-409C-BE32-E72D297353CC}">
              <c16:uniqueId val="{00000002-A21D-4313-9716-E7C8AC86A4A8}"/>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76868">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1"/>
      </c:valAx>
      <c:spPr>
        <a:noFill/>
        <a:ln>
          <a:noFill/>
        </a:ln>
        <a:effectLst/>
      </c:spPr>
    </c:plotArea>
    <c:legend>
      <c:legendPos val="b"/>
      <c:legendEntry>
        <c:idx val="2"/>
        <c:delete val="1"/>
      </c:legendEntry>
      <c:layout>
        <c:manualLayout>
          <c:xMode val="edge"/>
          <c:yMode val="edge"/>
          <c:x val="7.5020225609905761E-2"/>
          <c:y val="5.3652442929169935E-3"/>
          <c:w val="0.73098179069932212"/>
          <c:h val="0.1983196688042860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693744702712424E-2"/>
          <c:y val="3.4511370458547151E-2"/>
          <c:w val="0.90940682262994177"/>
          <c:h val="0.64970723834652166"/>
        </c:manualLayout>
      </c:layout>
      <c:lineChart>
        <c:grouping val="standard"/>
        <c:varyColors val="0"/>
        <c:ser>
          <c:idx val="1"/>
          <c:order val="0"/>
          <c:tx>
            <c:strRef>
              <c:f>'Graf 13'!$B$6</c:f>
              <c:strCache>
                <c:ptCount val="1"/>
                <c:pt idx="0">
                  <c:v>Effective tax rates - VAT</c:v>
                </c:pt>
              </c:strCache>
            </c:strRef>
          </c:tx>
          <c:spPr>
            <a:ln w="19050" cap="rnd">
              <a:solidFill>
                <a:srgbClr val="00B0F0"/>
              </a:solidFill>
              <a:prstDash val="sysDash"/>
              <a:round/>
            </a:ln>
            <a:effectLst/>
          </c:spPr>
          <c:marker>
            <c:symbol val="none"/>
          </c:marker>
          <c:dLbls>
            <c:dLbl>
              <c:idx val="3"/>
              <c:layout>
                <c:manualLayout>
                  <c:x val="-2.5735287026661086E-2"/>
                  <c:y val="0.10201043585757977"/>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659-41F7-8D28-371BA4E76F42}"/>
                </c:ext>
              </c:extLst>
            </c:dLbl>
            <c:dLbl>
              <c:idx val="32"/>
              <c:layout>
                <c:manualLayout>
                  <c:x val="-0.15127268448958572"/>
                  <c:y val="-1.10645236990330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659-41F7-8D28-371BA4E76F42}"/>
                </c:ext>
              </c:extLst>
            </c:dLbl>
            <c:dLbl>
              <c:idx val="41"/>
              <c:layout>
                <c:manualLayout>
                  <c:x val="-4.129445657145471E-2"/>
                  <c:y val="9.7515233155947054E-2"/>
                </c:manualLayout>
              </c:layout>
              <c:tx>
                <c:rich>
                  <a:bodyPr/>
                  <a:lstStyle/>
                  <a:p>
                    <a:r>
                      <a:rPr lang="en-US"/>
                      <a:t>2Q25:</a:t>
                    </a:r>
                  </a:p>
                  <a:p>
                    <a:fld id="{6F077663-DC20-4691-B77F-139F94854635}" type="VALUE">
                      <a:rPr lang="en-US"/>
                      <a:pPr/>
                      <a:t>[HODNOTA]</a:t>
                    </a:fld>
                    <a:endParaRPr lang="sk-SK"/>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00A-46A8-AAEB-28E60FE345C8}"/>
                </c:ext>
              </c:extLst>
            </c:dLbl>
            <c:numFmt formatCode="0.0%" sourceLinked="0"/>
            <c:spPr>
              <a:noFill/>
              <a:ln>
                <a:solidFill>
                  <a:sysClr val="windowText" lastClr="000000"/>
                </a:solid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bg1">
                          <a:lumMod val="50000"/>
                        </a:schemeClr>
                      </a:solidFill>
                      <a:round/>
                    </a:ln>
                    <a:effectLst/>
                  </c:spPr>
                </c15:leaderLines>
              </c:ext>
            </c:extLst>
          </c:dLbls>
          <c:cat>
            <c:numRef>
              <c:f>'Graf 13'!$A$35:$A$76</c:f>
              <c:numCache>
                <c:formatCode>m/d/yyyy</c:formatCode>
                <c:ptCount val="42"/>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pt idx="34">
                  <c:v>45170</c:v>
                </c:pt>
                <c:pt idx="35">
                  <c:v>45261</c:v>
                </c:pt>
                <c:pt idx="36">
                  <c:v>45352</c:v>
                </c:pt>
                <c:pt idx="37">
                  <c:v>45444</c:v>
                </c:pt>
                <c:pt idx="38">
                  <c:v>45536</c:v>
                </c:pt>
                <c:pt idx="39">
                  <c:v>45627</c:v>
                </c:pt>
                <c:pt idx="40">
                  <c:v>45717</c:v>
                </c:pt>
                <c:pt idx="41">
                  <c:v>45809</c:v>
                </c:pt>
              </c:numCache>
            </c:numRef>
          </c:cat>
          <c:val>
            <c:numRef>
              <c:f>'Graf 13'!$B$35:$B$76</c:f>
              <c:numCache>
                <c:formatCode>0.00%</c:formatCode>
                <c:ptCount val="42"/>
                <c:pt idx="0">
                  <c:v>0.15861794805130167</c:v>
                </c:pt>
                <c:pt idx="1">
                  <c:v>0.15556091313488257</c:v>
                </c:pt>
                <c:pt idx="2">
                  <c:v>0.15779848202025912</c:v>
                </c:pt>
                <c:pt idx="3">
                  <c:v>0.15183017095597715</c:v>
                </c:pt>
                <c:pt idx="4">
                  <c:v>0.15833725428407228</c:v>
                </c:pt>
                <c:pt idx="5">
                  <c:v>0.16345382302912154</c:v>
                </c:pt>
                <c:pt idx="6">
                  <c:v>0.16423851081622087</c:v>
                </c:pt>
                <c:pt idx="7">
                  <c:v>0.16517822532440027</c:v>
                </c:pt>
                <c:pt idx="8">
                  <c:v>0.16147999474529945</c:v>
                </c:pt>
                <c:pt idx="9">
                  <c:v>0.15929588237656123</c:v>
                </c:pt>
                <c:pt idx="10">
                  <c:v>0.16290039102415516</c:v>
                </c:pt>
                <c:pt idx="11">
                  <c:v>0.17063661267868588</c:v>
                </c:pt>
                <c:pt idx="12">
                  <c:v>0.16186888922933404</c:v>
                </c:pt>
                <c:pt idx="13">
                  <c:v>0.16595615732436769</c:v>
                </c:pt>
                <c:pt idx="14">
                  <c:v>0.16323944492516548</c:v>
                </c:pt>
                <c:pt idx="15">
                  <c:v>0.16454213569231738</c:v>
                </c:pt>
                <c:pt idx="16">
                  <c:v>0.16808314098841978</c:v>
                </c:pt>
                <c:pt idx="17">
                  <c:v>0.16691275646709852</c:v>
                </c:pt>
                <c:pt idx="18">
                  <c:v>0.17330179419902081</c:v>
                </c:pt>
                <c:pt idx="19">
                  <c:v>0.17408551799059599</c:v>
                </c:pt>
                <c:pt idx="20">
                  <c:v>0.16589113499699651</c:v>
                </c:pt>
                <c:pt idx="21">
                  <c:v>0.16035162137008721</c:v>
                </c:pt>
                <c:pt idx="22">
                  <c:v>0.17212494241849063</c:v>
                </c:pt>
                <c:pt idx="23">
                  <c:v>0.17084896510802405</c:v>
                </c:pt>
                <c:pt idx="24">
                  <c:v>0.16443409804927206</c:v>
                </c:pt>
                <c:pt idx="25">
                  <c:v>0.17191839582161131</c:v>
                </c:pt>
                <c:pt idx="26">
                  <c:v>0.17507427483727409</c:v>
                </c:pt>
                <c:pt idx="27">
                  <c:v>0.17399668520209413</c:v>
                </c:pt>
                <c:pt idx="28">
                  <c:v>0.17177349060629726</c:v>
                </c:pt>
                <c:pt idx="29">
                  <c:v>0.17540670150723303</c:v>
                </c:pt>
                <c:pt idx="30">
                  <c:v>0.16841777750807363</c:v>
                </c:pt>
                <c:pt idx="31">
                  <c:v>0.17069755440249587</c:v>
                </c:pt>
                <c:pt idx="32">
                  <c:v>0.18153361234544135</c:v>
                </c:pt>
                <c:pt idx="33">
                  <c:v>0.17911191913649238</c:v>
                </c:pt>
                <c:pt idx="34">
                  <c:v>0.17065135669020776</c:v>
                </c:pt>
                <c:pt idx="35">
                  <c:v>0.17090585380672185</c:v>
                </c:pt>
                <c:pt idx="36">
                  <c:v>0.16709465711878607</c:v>
                </c:pt>
                <c:pt idx="37">
                  <c:v>0.16668471786956421</c:v>
                </c:pt>
                <c:pt idx="38">
                  <c:v>0.16749830539708976</c:v>
                </c:pt>
                <c:pt idx="39">
                  <c:v>0.17617497354890932</c:v>
                </c:pt>
                <c:pt idx="40">
                  <c:v>0.1624106239335289</c:v>
                </c:pt>
                <c:pt idx="41">
                  <c:v>0.16023629919900662</c:v>
                </c:pt>
              </c:numCache>
            </c:numRef>
          </c:val>
          <c:smooth val="0"/>
          <c:extLst>
            <c:ext xmlns:c16="http://schemas.microsoft.com/office/drawing/2014/chart" uri="{C3380CC4-5D6E-409C-BE32-E72D297353CC}">
              <c16:uniqueId val="{00000002-F00A-46A8-AAEB-28E60FE345C8}"/>
            </c:ext>
          </c:extLst>
        </c:ser>
        <c:ser>
          <c:idx val="2"/>
          <c:order val="1"/>
          <c:tx>
            <c:strRef>
              <c:f>'Graf 4'!#REF!</c:f>
              <c:strCache>
                <c:ptCount val="1"/>
                <c:pt idx="0">
                  <c:v>#REF!</c:v>
                </c:pt>
              </c:strCache>
              <c:extLst xmlns:c15="http://schemas.microsoft.com/office/drawing/2012/chart"/>
            </c:strRef>
          </c:tx>
          <c:spPr>
            <a:ln w="28575" cap="rnd">
              <a:solidFill>
                <a:schemeClr val="accent3"/>
              </a:solidFill>
              <a:round/>
            </a:ln>
            <a:effectLst/>
          </c:spPr>
          <c:marker>
            <c:symbol val="none"/>
          </c:marker>
          <c:cat>
            <c:numRef>
              <c:f>'Graf 13'!$A$35:$A$76</c:f>
              <c:numCache>
                <c:formatCode>m/d/yyyy</c:formatCode>
                <c:ptCount val="42"/>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pt idx="34">
                  <c:v>45170</c:v>
                </c:pt>
                <c:pt idx="35">
                  <c:v>45261</c:v>
                </c:pt>
                <c:pt idx="36">
                  <c:v>45352</c:v>
                </c:pt>
                <c:pt idx="37">
                  <c:v>45444</c:v>
                </c:pt>
                <c:pt idx="38">
                  <c:v>45536</c:v>
                </c:pt>
                <c:pt idx="39">
                  <c:v>45627</c:v>
                </c:pt>
                <c:pt idx="40">
                  <c:v>45717</c:v>
                </c:pt>
                <c:pt idx="41">
                  <c:v>45809</c:v>
                </c:pt>
              </c:numCache>
            </c:numRef>
          </c:cat>
          <c:val>
            <c:numRef>
              <c:f>'Graf 4'!#REF!</c:f>
              <c:extLst xmlns:c15="http://schemas.microsoft.com/office/drawing/2012/chart"/>
            </c:numRef>
          </c:val>
          <c:smooth val="0"/>
          <c:extLst xmlns:c15="http://schemas.microsoft.com/office/drawing/2012/chart">
            <c:ext xmlns:c16="http://schemas.microsoft.com/office/drawing/2014/chart" uri="{C3380CC4-5D6E-409C-BE32-E72D297353CC}">
              <c16:uniqueId val="{00000003-F00A-46A8-AAEB-28E60FE345C8}"/>
            </c:ext>
          </c:extLst>
        </c:ser>
        <c:dLbls>
          <c:showLegendKey val="0"/>
          <c:showVal val="0"/>
          <c:showCatName val="0"/>
          <c:showSerName val="0"/>
          <c:showPercent val="0"/>
          <c:showBubbleSize val="0"/>
        </c:dLbls>
        <c:smooth val="0"/>
        <c:axId val="971032664"/>
        <c:axId val="971030696"/>
        <c:extLst/>
      </c:lineChart>
      <c:dateAx>
        <c:axId val="971032664"/>
        <c:scaling>
          <c:orientation val="minMax"/>
        </c:scaling>
        <c:delete val="0"/>
        <c:axPos val="b"/>
        <c:numFmt formatCode="m/d/yyyy" sourceLinked="1"/>
        <c:majorTickMark val="none"/>
        <c:minorTickMark val="none"/>
        <c:tickLblPos val="nextTo"/>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971030696"/>
        <c:crosses val="autoZero"/>
        <c:auto val="1"/>
        <c:lblOffset val="100"/>
        <c:baseTimeUnit val="months"/>
      </c:dateAx>
      <c:valAx>
        <c:axId val="971030696"/>
        <c:scaling>
          <c:orientation val="minMax"/>
          <c:min val="0.13500000000000001"/>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97103266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5.3651844750392856E-2"/>
          <c:w val="0.86029764242850315"/>
          <c:h val="0.82435240161424794"/>
        </c:manualLayout>
      </c:layout>
      <c:barChart>
        <c:barDir val="col"/>
        <c:grouping val="clustered"/>
        <c:varyColors val="0"/>
        <c:dLbls>
          <c:showLegendKey val="0"/>
          <c:showVal val="0"/>
          <c:showCatName val="0"/>
          <c:showSerName val="0"/>
          <c:showPercent val="0"/>
          <c:showBubbleSize val="0"/>
        </c:dLbls>
        <c:gapWidth val="0"/>
        <c:overlap val="100"/>
        <c:axId val="557539920"/>
        <c:axId val="561011080"/>
        <c:extLst>
          <c:ext xmlns:c15="http://schemas.microsoft.com/office/drawing/2012/chart" uri="{02D57815-91ED-43cb-92C2-25804820EDAC}">
            <c15:filteredBarSeries>
              <c15:ser>
                <c:idx val="2"/>
                <c:order val="3"/>
                <c:spPr>
                  <a:solidFill>
                    <a:srgbClr val="A9DAF0"/>
                  </a:solidFill>
                  <a:ln>
                    <a:noFill/>
                  </a:ln>
                  <a:effectLst/>
                </c:spPr>
                <c:invertIfNegative val="0"/>
                <c:val>
                  <c:numRef>
                    <c:extLst>
                      <c:ext uri="{02D57815-91ED-43cb-92C2-25804820EDAC}">
                        <c15:formulaRef>
                          <c15:sqref>'Graf 14'!#REF!</c15:sqref>
                        </c15:formulaRef>
                      </c:ext>
                    </c:extLst>
                  </c:numRef>
                </c:val>
                <c:extLst>
                  <c:ex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0-3473-47AE-8C72-223394323AD2}"/>
                  </c:ext>
                </c:extLst>
              </c15:ser>
            </c15:filteredBarSeries>
            <c15:filteredBarSeries>
              <c15:ser>
                <c:idx val="3"/>
                <c:order val="4"/>
                <c:spPr>
                  <a:solidFill>
                    <a:srgbClr val="C3C2C2"/>
                  </a:solidFill>
                  <a:ln>
                    <a:noFill/>
                  </a:ln>
                  <a:effectLst/>
                </c:spPr>
                <c:invertIfNegative val="0"/>
                <c:val>
                  <c:numRef>
                    <c:extLst xmlns:c15="http://schemas.microsoft.com/office/drawing/2012/chart">
                      <c:ext xmlns:c15="http://schemas.microsoft.com/office/drawing/2012/chart" uri="{02D57815-91ED-43cb-92C2-25804820EDAC}">
                        <c15:formulaRef>
                          <c15:sqref>'Graf 14'!#REF!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1-3473-47AE-8C72-223394323AD2}"/>
                  </c:ext>
                </c:extLst>
              </c15:ser>
            </c15:filteredBarSeries>
            <c15:filteredBarSeries>
              <c15:ser>
                <c:idx val="4"/>
                <c:order val="5"/>
                <c:spPr>
                  <a:solidFill>
                    <a:srgbClr val="E1E1E1"/>
                  </a:solidFill>
                  <a:ln>
                    <a:noFill/>
                  </a:ln>
                  <a:effectLst/>
                </c:spPr>
                <c:invertIfNegative val="0"/>
                <c:val>
                  <c:numRef>
                    <c:extLst xmlns:c15="http://schemas.microsoft.com/office/drawing/2012/chart">
                      <c:ext xmlns:c15="http://schemas.microsoft.com/office/drawing/2012/chart" uri="{02D57815-91ED-43cb-92C2-25804820EDAC}">
                        <c15:formulaRef>
                          <c15:sqref>'Graf 14'!#REF!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2-3473-47AE-8C72-223394323AD2}"/>
                  </c:ext>
                </c:extLst>
              </c15:ser>
            </c15:filteredBarSeries>
            <c15:filteredBarSeries>
              <c15:ser>
                <c:idx val="6"/>
                <c:order val="6"/>
                <c:spPr>
                  <a:solidFill>
                    <a:srgbClr val="82CCED"/>
                  </a:solidFill>
                  <a:ln>
                    <a:noFill/>
                  </a:ln>
                  <a:effectLst/>
                </c:spPr>
                <c:invertIfNegative val="0"/>
                <c:val>
                  <c:numRef>
                    <c:extLst xmlns:c15="http://schemas.microsoft.com/office/drawing/2012/chart">
                      <c:ext xmlns:c15="http://schemas.microsoft.com/office/drawing/2012/chart" uri="{02D57815-91ED-43cb-92C2-25804820EDAC}">
                        <c15:formulaRef>
                          <c15:sqref>'Graf 14'!#REF!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3-3473-47AE-8C72-223394323AD2}"/>
                  </c:ext>
                </c:extLst>
              </c15:ser>
            </c15:filteredBarSeries>
            <c15:filteredBarSeries>
              <c15:ser>
                <c:idx val="7"/>
                <c:order val="7"/>
                <c:spPr>
                  <a:solidFill>
                    <a:schemeClr val="accent2">
                      <a:lumMod val="60000"/>
                    </a:schemeClr>
                  </a:solidFill>
                  <a:ln>
                    <a:noFill/>
                  </a:ln>
                  <a:effectLst/>
                </c:spPr>
                <c:invertIfNegative val="0"/>
                <c:dPt>
                  <c:idx val="6"/>
                  <c:invertIfNegative val="0"/>
                  <c:bubble3D val="0"/>
                  <c:spPr>
                    <a:solidFill>
                      <a:srgbClr val="DDEDFA"/>
                    </a:solidFill>
                    <a:ln>
                      <a:noFill/>
                    </a:ln>
                    <a:effectLst/>
                  </c:spPr>
                  <c:extLst xmlns:c15="http://schemas.microsoft.com/office/drawing/2012/chart">
                    <c:ext xmlns:c16="http://schemas.microsoft.com/office/drawing/2014/chart" uri="{C3380CC4-5D6E-409C-BE32-E72D297353CC}">
                      <c16:uniqueId val="{00000005-3473-47AE-8C72-223394323AD2}"/>
                    </c:ext>
                  </c:extLst>
                </c:dPt>
                <c:val>
                  <c:numRef>
                    <c:extLst xmlns:c15="http://schemas.microsoft.com/office/drawing/2012/chart">
                      <c:ext xmlns:c15="http://schemas.microsoft.com/office/drawing/2012/chart" uri="{02D57815-91ED-43cb-92C2-25804820EDAC}">
                        <c15:formulaRef>
                          <c15:sqref>'Graf 14'!#REF!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6-3473-47AE-8C72-223394323AD2}"/>
                  </c:ext>
                </c:extLst>
              </c15:ser>
            </c15:filteredBarSeries>
          </c:ext>
        </c:extLst>
      </c:barChart>
      <c:lineChart>
        <c:grouping val="standard"/>
        <c:varyColors val="0"/>
        <c:dLbls>
          <c:showLegendKey val="0"/>
          <c:showVal val="0"/>
          <c:showCatName val="0"/>
          <c:showSerName val="0"/>
          <c:showPercent val="0"/>
          <c:showBubbleSize val="0"/>
        </c:dLbls>
        <c:marker val="1"/>
        <c:smooth val="0"/>
        <c:axId val="557539920"/>
        <c:axId val="561011080"/>
        <c:extLst>
          <c:ext xmlns:c15="http://schemas.microsoft.com/office/drawing/2012/chart" uri="{02D57815-91ED-43cb-92C2-25804820EDAC}">
            <c15:filteredLineSeries>
              <c15:ser>
                <c:idx val="0"/>
                <c:order val="0"/>
                <c:spPr>
                  <a:ln w="28575" cap="rnd">
                    <a:solidFill>
                      <a:srgbClr val="2EAAE1"/>
                    </a:solidFill>
                    <a:round/>
                  </a:ln>
                  <a:effectLst/>
                </c:spPr>
                <c:marker>
                  <c:symbol val="none"/>
                </c:marker>
                <c:dLbls>
                  <c:dLbl>
                    <c:idx val="0"/>
                    <c:layout>
                      <c:manualLayout>
                        <c:x val="-3.8476502571820517E-2"/>
                        <c:y val="-4.3794560311944397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3473-47AE-8C72-223394323AD2}"/>
                      </c:ext>
                    </c:extLst>
                  </c:dLbl>
                  <c:dLbl>
                    <c:idx val="1"/>
                    <c:layout>
                      <c:manualLayout>
                        <c:x val="-5.8128800586429878E-2"/>
                        <c:y val="3.878269071764178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8-3473-47AE-8C72-223394323AD2}"/>
                      </c:ext>
                    </c:extLst>
                  </c:dLbl>
                  <c:dLbl>
                    <c:idx val="2"/>
                    <c:layout>
                      <c:manualLayout>
                        <c:x val="-4.491953831910734E-2"/>
                        <c:y val="3.508584982545875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9-3473-47AE-8C72-223394323AD2}"/>
                      </c:ext>
                    </c:extLst>
                  </c:dLbl>
                  <c:dLbl>
                    <c:idx val="3"/>
                    <c:layout>
                      <c:manualLayout>
                        <c:x val="-4.2688445201902306E-2"/>
                        <c:y val="7.156617557706639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A-3473-47AE-8C72-223394323AD2}"/>
                      </c:ext>
                    </c:extLst>
                  </c:dLbl>
                  <c:dLbl>
                    <c:idx val="4"/>
                    <c:layout>
                      <c:manualLayout>
                        <c:x val="-8.2603538209461327E-2"/>
                        <c:y val="1.017844844767807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B-3473-47AE-8C72-223394323AD2}"/>
                      </c:ext>
                    </c:extLst>
                  </c:dLbl>
                  <c:dLbl>
                    <c:idx val="5"/>
                    <c:layout>
                      <c:manualLayout>
                        <c:x val="-1.5215830423437389E-2"/>
                        <c:y val="-5.883135309428384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C-3473-47AE-8C72-223394323AD2}"/>
                      </c:ext>
                    </c:extLst>
                  </c:dLbl>
                  <c:dLbl>
                    <c:idx val="6"/>
                    <c:layout>
                      <c:manualLayout>
                        <c:x val="-6.5220936539540702E-3"/>
                        <c:y val="1.7604954574849313E-2"/>
                      </c:manualLayout>
                    </c:layout>
                    <c:spPr>
                      <a:noFill/>
                      <a:ln>
                        <a:solidFill>
                          <a:srgbClr val="2EAAE1"/>
                        </a:solid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D-3473-47AE-8C72-223394323AD2}"/>
                      </c:ext>
                    </c:extLst>
                  </c:dLbl>
                  <c:spPr>
                    <a:noFill/>
                    <a:ln>
                      <a:no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0"/>
                    </c:ext>
                  </c:extLst>
                </c:dLbls>
                <c:val>
                  <c:numRef>
                    <c:extLst>
                      <c:ext uri="{02D57815-91ED-43cb-92C2-25804820EDAC}">
                        <c15:formulaRef>
                          <c15:sqref>'Graf 14'!#REF!</c15:sqref>
                        </c15:formulaRef>
                      </c:ext>
                    </c:extLst>
                  </c:numRef>
                </c:val>
                <c:smooth val="0"/>
                <c:extLst>
                  <c:ex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0E-3473-47AE-8C72-223394323AD2}"/>
                  </c:ext>
                </c:extLst>
              </c15:ser>
            </c15:filteredLineSeries>
            <c15:filteredLineSeries>
              <c15:ser>
                <c:idx val="1"/>
                <c:order val="1"/>
                <c:spPr>
                  <a:ln w="28575" cap="rnd">
                    <a:noFill/>
                    <a:round/>
                  </a:ln>
                  <a:effectLst/>
                </c:spPr>
                <c:marker>
                  <c:symbol val="circle"/>
                  <c:size val="7"/>
                  <c:spPr>
                    <a:solidFill>
                      <a:sysClr val="windowText" lastClr="000000"/>
                    </a:solidFill>
                    <a:ln w="9525">
                      <a:solidFill>
                        <a:sysClr val="windowText" lastClr="000000"/>
                      </a:solidFill>
                    </a:ln>
                    <a:effectLst/>
                  </c:spPr>
                </c:marker>
                <c:dPt>
                  <c:idx val="5"/>
                  <c:marker>
                    <c:symbol val="circle"/>
                    <c:size val="7"/>
                    <c:spPr>
                      <a:solidFill>
                        <a:sysClr val="windowText" lastClr="000000"/>
                      </a:solidFill>
                      <a:ln w="9525">
                        <a:solidFill>
                          <a:sysClr val="windowText" lastClr="000000"/>
                        </a:solidFill>
                      </a:ln>
                      <a:effectLst/>
                    </c:spPr>
                  </c:marker>
                  <c:bubble3D val="0"/>
                  <c:extLst xmlns:c15="http://schemas.microsoft.com/office/drawing/2012/chart">
                    <c:ext xmlns:c16="http://schemas.microsoft.com/office/drawing/2014/chart" uri="{C3380CC4-5D6E-409C-BE32-E72D297353CC}">
                      <c16:uniqueId val="{0000000F-3473-47AE-8C72-223394323AD2}"/>
                    </c:ext>
                  </c:extLst>
                </c:dPt>
                <c:dLbls>
                  <c:dLbl>
                    <c:idx val="5"/>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extLst xmlns:c15="http://schemas.microsoft.com/office/drawing/2012/chart">
                      <c:ext xmlns:c16="http://schemas.microsoft.com/office/drawing/2014/chart" uri="{C3380CC4-5D6E-409C-BE32-E72D297353CC}">
                        <c16:uniqueId val="{0000000F-3473-47AE-8C72-223394323AD2}"/>
                      </c:ext>
                    </c:extLst>
                  </c:dLbl>
                  <c:dLbl>
                    <c:idx val="6"/>
                    <c:layout>
                      <c:manualLayout>
                        <c:x val="-4.5099535305098769E-2"/>
                        <c:y val="-7.1565750685562438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10-3473-47AE-8C72-223394323AD2}"/>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val>
                  <c:numRef>
                    <c:extLst xmlns:c15="http://schemas.microsoft.com/office/drawing/2012/chart">
                      <c:ext xmlns:c15="http://schemas.microsoft.com/office/drawing/2012/chart" uri="{02D57815-91ED-43cb-92C2-25804820EDAC}">
                        <c15:formulaRef>
                          <c15:sqref>'Graf 14'!#REF!</c15:sqref>
                        </c15:formulaRef>
                      </c:ext>
                    </c:extLst>
                  </c:numRef>
                </c:val>
                <c:smooth val="0"/>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11-3473-47AE-8C72-223394323AD2}"/>
                  </c:ext>
                </c:extLst>
              </c15:ser>
            </c15:filteredLineSeries>
            <c15:filteredLineSeries>
              <c15:ser>
                <c:idx val="5"/>
                <c:order val="2"/>
                <c:spPr>
                  <a:ln w="12700" cap="rnd">
                    <a:solidFill>
                      <a:srgbClr val="FF0000"/>
                    </a:solidFill>
                    <a:round/>
                  </a:ln>
                  <a:effectLst/>
                </c:spPr>
                <c:marker>
                  <c:symbol val="none"/>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2-3473-47AE-8C72-223394323AD2}"/>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3473-47AE-8C72-223394323AD2}"/>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4-3473-47AE-8C72-223394323AD2}"/>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5-3473-47AE-8C72-223394323AD2}"/>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6-3473-47AE-8C72-223394323AD2}"/>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7-3473-47AE-8C72-223394323AD2}"/>
                      </c:ext>
                    </c:extLst>
                  </c:dLbl>
                  <c:dLbl>
                    <c:idx val="6"/>
                    <c:layout>
                      <c:manualLayout>
                        <c:x val="-0.81182618812160323"/>
                        <c:y val="-5.254463272803292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18-3473-47AE-8C72-223394323AD2}"/>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val>
                  <c:numRef>
                    <c:extLst xmlns:c15="http://schemas.microsoft.com/office/drawing/2012/chart">
                      <c:ext xmlns:c15="http://schemas.microsoft.com/office/drawing/2012/chart" uri="{02D57815-91ED-43cb-92C2-25804820EDAC}">
                        <c15:formulaRef>
                          <c15:sqref>'Graf 14'!#REF!</c15:sqref>
                        </c15:formulaRef>
                      </c:ext>
                    </c:extLst>
                  </c:numRef>
                </c:val>
                <c:smooth val="0"/>
                <c:extLst xmlns:c15="http://schemas.microsoft.com/office/drawing/2012/chart">
                  <c:ext xmlns:c15="http://schemas.microsoft.com/office/drawing/2012/chart" uri="{02D57815-91ED-43cb-92C2-25804820EDAC}">
                    <c15:filteredSeriesTitle>
                      <c15:tx>
                        <c:strRef>
                          <c:extLst>
                            <c:ext uri="{02D57815-91ED-43cb-92C2-25804820EDAC}">
                              <c15:formulaRef>
                                <c15:sqref>'Graf 14'!#REF!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14'!#REF!</c15:sqref>
                              </c15:formulaRef>
                            </c:ext>
                          </c:extLst>
                        </c:multiLvlStrRef>
                      </c15:cat>
                    </c15:filteredCategoryTitle>
                  </c:ext>
                  <c:ext xmlns:c16="http://schemas.microsoft.com/office/drawing/2014/chart" uri="{C3380CC4-5D6E-409C-BE32-E72D297353CC}">
                    <c16:uniqueId val="{00000019-3473-47AE-8C72-223394323AD2}"/>
                  </c:ext>
                </c:extLst>
              </c15:ser>
            </c15:filteredLineSeries>
          </c:ext>
        </c:extLst>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max val="0"/>
          <c:min val="-10"/>
        </c:scaling>
        <c:delete val="0"/>
        <c:axPos val="l"/>
        <c:majorGridlines>
          <c:spPr>
            <a:ln w="3175" cap="flat" cmpd="sng" algn="ctr">
              <a:solidFill>
                <a:srgbClr val="676868">
                  <a:alpha val="24706"/>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2"/>
      </c:valAx>
      <c:spPr>
        <a:noFill/>
        <a:ln>
          <a:noFill/>
        </a:ln>
        <a:effectLst/>
      </c:spPr>
    </c:plotArea>
    <c:legend>
      <c:legendPos val="r"/>
      <c:layout>
        <c:manualLayout>
          <c:xMode val="edge"/>
          <c:yMode val="edge"/>
          <c:x val="0.28566007008868066"/>
          <c:y val="0.63579702422986295"/>
          <c:w val="0.33955381923317085"/>
          <c:h val="0.22155755027953611"/>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4"/>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 14'!$A$6</c:f>
              <c:strCache>
                <c:ptCount val="1"/>
                <c:pt idx="0">
                  <c:v>Cielené deficity pre 2026-2028</c:v>
                </c:pt>
              </c:strCache>
            </c:strRef>
          </c:tx>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[1]RVS_2026!$C$3:$H$3</c:f>
              <c:numCache>
                <c:formatCode>General</c:formatCode>
                <c:ptCount val="6"/>
                <c:pt idx="0">
                  <c:v>2023</c:v>
                </c:pt>
                <c:pt idx="1">
                  <c:v>2024</c:v>
                </c:pt>
                <c:pt idx="2">
                  <c:v>2025</c:v>
                </c:pt>
                <c:pt idx="3">
                  <c:v>2026</c:v>
                </c:pt>
                <c:pt idx="4">
                  <c:v>2027</c:v>
                </c:pt>
                <c:pt idx="5">
                  <c:v>2028</c:v>
                </c:pt>
              </c:numCache>
            </c:numRef>
          </c:cat>
          <c:val>
            <c:numRef>
              <c:f>'Graf 14'!$C$6:$H$6</c:f>
              <c:numCache>
                <c:formatCode>0.0</c:formatCode>
                <c:ptCount val="6"/>
                <c:pt idx="0">
                  <c:v>-5.1900193889070598</c:v>
                </c:pt>
                <c:pt idx="1">
                  <c:v>-5.2729181035665578</c:v>
                </c:pt>
                <c:pt idx="2">
                  <c:v>-5.0060042298419551</c:v>
                </c:pt>
                <c:pt idx="3">
                  <c:v>-4.0999999192335972</c:v>
                </c:pt>
                <c:pt idx="4">
                  <c:v>-3.5</c:v>
                </c:pt>
                <c:pt idx="5">
                  <c:v>-2.8</c:v>
                </c:pt>
              </c:numCache>
            </c:numRef>
          </c:val>
          <c:extLst>
            <c:ext xmlns:c16="http://schemas.microsoft.com/office/drawing/2014/chart" uri="{C3380CC4-5D6E-409C-BE32-E72D297353CC}">
              <c16:uniqueId val="{00000000-E6A5-4F4B-A60E-A5453969977E}"/>
            </c:ext>
          </c:extLst>
        </c:ser>
        <c:dLbls>
          <c:showLegendKey val="0"/>
          <c:showVal val="0"/>
          <c:showCatName val="0"/>
          <c:showSerName val="0"/>
          <c:showPercent val="0"/>
          <c:showBubbleSize val="0"/>
        </c:dLbls>
        <c:gapWidth val="50"/>
        <c:axId val="15937887"/>
        <c:axId val="15937407"/>
      </c:barChart>
      <c:lineChart>
        <c:grouping val="standard"/>
        <c:varyColors val="0"/>
        <c:ser>
          <c:idx val="1"/>
          <c:order val="1"/>
          <c:tx>
            <c:strRef>
              <c:f>'Graf 14'!$A$7</c:f>
              <c:strCache>
                <c:ptCount val="1"/>
                <c:pt idx="0">
                  <c:v>Návrh RVS 2026-2028 (bez ďalších opatrení)</c:v>
                </c:pt>
              </c:strCache>
            </c:strRef>
          </c:tx>
          <c:spPr>
            <a:ln w="28575" cap="rnd">
              <a:noFill/>
              <a:round/>
            </a:ln>
            <a:effectLst/>
          </c:spPr>
          <c:marker>
            <c:symbol val="diamond"/>
            <c:size val="7"/>
            <c:spPr>
              <a:solidFill>
                <a:schemeClr val="tx1"/>
              </a:solidFill>
              <a:ln w="9525">
                <a:no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14'!$C$5:$H$5</c:f>
              <c:numCache>
                <c:formatCode>General</c:formatCode>
                <c:ptCount val="6"/>
                <c:pt idx="0">
                  <c:v>2023</c:v>
                </c:pt>
                <c:pt idx="1">
                  <c:v>2024</c:v>
                </c:pt>
                <c:pt idx="2">
                  <c:v>2025</c:v>
                </c:pt>
                <c:pt idx="3">
                  <c:v>2026</c:v>
                </c:pt>
                <c:pt idx="4">
                  <c:v>2027</c:v>
                </c:pt>
                <c:pt idx="5">
                  <c:v>2028</c:v>
                </c:pt>
              </c:numCache>
            </c:numRef>
          </c:cat>
          <c:val>
            <c:numRef>
              <c:f>'Graf 14'!$C$7:$H$7</c:f>
              <c:numCache>
                <c:formatCode>0.0</c:formatCode>
                <c:ptCount val="6"/>
                <c:pt idx="3">
                  <c:v>-4.0999999192335972</c:v>
                </c:pt>
                <c:pt idx="4">
                  <c:v>-5.01</c:v>
                </c:pt>
                <c:pt idx="5">
                  <c:v>-4.59</c:v>
                </c:pt>
              </c:numCache>
            </c:numRef>
          </c:val>
          <c:smooth val="0"/>
          <c:extLst>
            <c:ext xmlns:c16="http://schemas.microsoft.com/office/drawing/2014/chart" uri="{C3380CC4-5D6E-409C-BE32-E72D297353CC}">
              <c16:uniqueId val="{00000001-E6A5-4F4B-A60E-A5453969977E}"/>
            </c:ext>
          </c:extLst>
        </c:ser>
        <c:dLbls>
          <c:showLegendKey val="0"/>
          <c:showVal val="0"/>
          <c:showCatName val="0"/>
          <c:showSerName val="0"/>
          <c:showPercent val="0"/>
          <c:showBubbleSize val="0"/>
        </c:dLbls>
        <c:marker val="1"/>
        <c:smooth val="0"/>
        <c:axId val="15937887"/>
        <c:axId val="15937407"/>
      </c:lineChart>
      <c:catAx>
        <c:axId val="15937887"/>
        <c:scaling>
          <c:orientation val="minMax"/>
        </c:scaling>
        <c:delete val="0"/>
        <c:axPos val="b"/>
        <c:numFmt formatCode="General" sourceLinked="1"/>
        <c:majorTickMark val="none"/>
        <c:minorTickMark val="none"/>
        <c:tickLblPos val="low"/>
        <c:spPr>
          <a:noFill/>
          <a:ln w="12700" cap="flat" cmpd="sng" algn="ctr">
            <a:solidFill>
              <a:srgbClr val="686767"/>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15937407"/>
        <c:crosses val="autoZero"/>
        <c:auto val="1"/>
        <c:lblAlgn val="ctr"/>
        <c:lblOffset val="100"/>
        <c:noMultiLvlLbl val="0"/>
      </c:catAx>
      <c:valAx>
        <c:axId val="15937407"/>
        <c:scaling>
          <c:orientation val="minMax"/>
        </c:scaling>
        <c:delete val="0"/>
        <c:axPos val="l"/>
        <c:majorGridlines>
          <c:spPr>
            <a:ln w="3175" cap="flat" cmpd="sng" algn="ctr">
              <a:solidFill>
                <a:schemeClr val="bg1">
                  <a:lumMod val="50000"/>
                  <a:alpha val="25000"/>
                </a:schemeClr>
              </a:solidFill>
              <a:prstDash val="sysDot"/>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159378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 14'!$B$6</c:f>
              <c:strCache>
                <c:ptCount val="1"/>
                <c:pt idx="0">
                  <c:v>Targeted deficits 2026-2028</c:v>
                </c:pt>
              </c:strCache>
            </c:strRef>
          </c:tx>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[1]RVS_2026!$C$3:$H$3</c:f>
              <c:numCache>
                <c:formatCode>General</c:formatCode>
                <c:ptCount val="6"/>
                <c:pt idx="0">
                  <c:v>2023</c:v>
                </c:pt>
                <c:pt idx="1">
                  <c:v>2024</c:v>
                </c:pt>
                <c:pt idx="2">
                  <c:v>2025</c:v>
                </c:pt>
                <c:pt idx="3">
                  <c:v>2026</c:v>
                </c:pt>
                <c:pt idx="4">
                  <c:v>2027</c:v>
                </c:pt>
                <c:pt idx="5">
                  <c:v>2028</c:v>
                </c:pt>
              </c:numCache>
            </c:numRef>
          </c:cat>
          <c:val>
            <c:numRef>
              <c:f>'Graf 14'!$C$6:$H$6</c:f>
              <c:numCache>
                <c:formatCode>0.0</c:formatCode>
                <c:ptCount val="6"/>
                <c:pt idx="0">
                  <c:v>-5.1900193889070598</c:v>
                </c:pt>
                <c:pt idx="1">
                  <c:v>-5.2729181035665578</c:v>
                </c:pt>
                <c:pt idx="2">
                  <c:v>-5.0060042298419551</c:v>
                </c:pt>
                <c:pt idx="3">
                  <c:v>-4.0999999192335972</c:v>
                </c:pt>
                <c:pt idx="4">
                  <c:v>-3.5</c:v>
                </c:pt>
                <c:pt idx="5">
                  <c:v>-2.8</c:v>
                </c:pt>
              </c:numCache>
            </c:numRef>
          </c:val>
          <c:extLst>
            <c:ext xmlns:c16="http://schemas.microsoft.com/office/drawing/2014/chart" uri="{C3380CC4-5D6E-409C-BE32-E72D297353CC}">
              <c16:uniqueId val="{00000000-E65E-45FC-8AD8-9953C5434D06}"/>
            </c:ext>
          </c:extLst>
        </c:ser>
        <c:dLbls>
          <c:showLegendKey val="0"/>
          <c:showVal val="0"/>
          <c:showCatName val="0"/>
          <c:showSerName val="0"/>
          <c:showPercent val="0"/>
          <c:showBubbleSize val="0"/>
        </c:dLbls>
        <c:gapWidth val="50"/>
        <c:axId val="15937887"/>
        <c:axId val="15937407"/>
      </c:barChart>
      <c:lineChart>
        <c:grouping val="standard"/>
        <c:varyColors val="0"/>
        <c:ser>
          <c:idx val="1"/>
          <c:order val="1"/>
          <c:tx>
            <c:strRef>
              <c:f>'Graf 14'!$B$7</c:f>
              <c:strCache>
                <c:ptCount val="1"/>
                <c:pt idx="0">
                  <c:v>Draft budget (w/o further measures)</c:v>
                </c:pt>
              </c:strCache>
            </c:strRef>
          </c:tx>
          <c:spPr>
            <a:ln w="28575" cap="rnd">
              <a:noFill/>
              <a:round/>
            </a:ln>
            <a:effectLst/>
          </c:spPr>
          <c:marker>
            <c:symbol val="diamond"/>
            <c:size val="7"/>
            <c:spPr>
              <a:solidFill>
                <a:schemeClr val="tx1"/>
              </a:solidFill>
              <a:ln w="9525">
                <a:no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14'!$C$5:$H$5</c:f>
              <c:numCache>
                <c:formatCode>General</c:formatCode>
                <c:ptCount val="6"/>
                <c:pt idx="0">
                  <c:v>2023</c:v>
                </c:pt>
                <c:pt idx="1">
                  <c:v>2024</c:v>
                </c:pt>
                <c:pt idx="2">
                  <c:v>2025</c:v>
                </c:pt>
                <c:pt idx="3">
                  <c:v>2026</c:v>
                </c:pt>
                <c:pt idx="4">
                  <c:v>2027</c:v>
                </c:pt>
                <c:pt idx="5">
                  <c:v>2028</c:v>
                </c:pt>
              </c:numCache>
            </c:numRef>
          </c:cat>
          <c:val>
            <c:numRef>
              <c:f>'Graf 14'!$C$7:$H$7</c:f>
              <c:numCache>
                <c:formatCode>0.0</c:formatCode>
                <c:ptCount val="6"/>
                <c:pt idx="3">
                  <c:v>-4.0999999192335972</c:v>
                </c:pt>
                <c:pt idx="4">
                  <c:v>-5.01</c:v>
                </c:pt>
                <c:pt idx="5">
                  <c:v>-4.59</c:v>
                </c:pt>
              </c:numCache>
            </c:numRef>
          </c:val>
          <c:smooth val="0"/>
          <c:extLst>
            <c:ext xmlns:c16="http://schemas.microsoft.com/office/drawing/2014/chart" uri="{C3380CC4-5D6E-409C-BE32-E72D297353CC}">
              <c16:uniqueId val="{00000001-E65E-45FC-8AD8-9953C5434D06}"/>
            </c:ext>
          </c:extLst>
        </c:ser>
        <c:dLbls>
          <c:showLegendKey val="0"/>
          <c:showVal val="0"/>
          <c:showCatName val="0"/>
          <c:showSerName val="0"/>
          <c:showPercent val="0"/>
          <c:showBubbleSize val="0"/>
        </c:dLbls>
        <c:marker val="1"/>
        <c:smooth val="0"/>
        <c:axId val="15937887"/>
        <c:axId val="15937407"/>
      </c:lineChart>
      <c:catAx>
        <c:axId val="15937887"/>
        <c:scaling>
          <c:orientation val="minMax"/>
        </c:scaling>
        <c:delete val="0"/>
        <c:axPos val="b"/>
        <c:numFmt formatCode="General" sourceLinked="1"/>
        <c:majorTickMark val="none"/>
        <c:minorTickMark val="none"/>
        <c:tickLblPos val="low"/>
        <c:spPr>
          <a:noFill/>
          <a:ln w="12700" cap="flat" cmpd="sng" algn="ctr">
            <a:solidFill>
              <a:srgbClr val="686767"/>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15937407"/>
        <c:crosses val="autoZero"/>
        <c:auto val="1"/>
        <c:lblAlgn val="ctr"/>
        <c:lblOffset val="100"/>
        <c:noMultiLvlLbl val="0"/>
      </c:catAx>
      <c:valAx>
        <c:axId val="15937407"/>
        <c:scaling>
          <c:orientation val="minMax"/>
        </c:scaling>
        <c:delete val="0"/>
        <c:axPos val="l"/>
        <c:majorGridlines>
          <c:spPr>
            <a:ln w="3175" cap="flat" cmpd="sng" algn="ctr">
              <a:solidFill>
                <a:schemeClr val="bg1">
                  <a:lumMod val="50000"/>
                  <a:alpha val="25000"/>
                </a:schemeClr>
              </a:solidFill>
              <a:prstDash val="sysDot"/>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159378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82360815031478E-2"/>
          <c:y val="5.3651844750392856E-2"/>
          <c:w val="0.86029764242850315"/>
          <c:h val="0.82435240161424794"/>
        </c:manualLayout>
      </c:layout>
      <c:barChart>
        <c:barDir val="col"/>
        <c:grouping val="clustered"/>
        <c:varyColors val="0"/>
        <c:dLbls>
          <c:showLegendKey val="0"/>
          <c:showVal val="0"/>
          <c:showCatName val="0"/>
          <c:showSerName val="0"/>
          <c:showPercent val="0"/>
          <c:showBubbleSize val="0"/>
        </c:dLbls>
        <c:gapWidth val="0"/>
        <c:overlap val="100"/>
        <c:axId val="557539920"/>
        <c:axId val="561011080"/>
        <c:extLst>
          <c:ext xmlns:c15="http://schemas.microsoft.com/office/drawing/2012/chart" uri="{02D57815-91ED-43cb-92C2-25804820EDAC}">
            <c15:filteredBarSeries>
              <c15:ser>
                <c:idx val="2"/>
                <c:order val="3"/>
                <c:spPr>
                  <a:solidFill>
                    <a:srgbClr val="A9DAF0"/>
                  </a:solidFill>
                  <a:ln>
                    <a:noFill/>
                  </a:ln>
                  <a:effectLst/>
                </c:spPr>
                <c:invertIfNegative val="0"/>
                <c:val>
                  <c:numRef>
                    <c:extLst>
                      <c:ext uri="{02D57815-91ED-43cb-92C2-25804820EDAC}">
                        <c15:formulaRef>
                          <c15:sqref>'Graf 15'!#REF!</c15:sqref>
                        </c15:formulaRef>
                      </c:ext>
                    </c:extLst>
                  </c:numRef>
                </c:val>
                <c:extLst>
                  <c:ex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0-3FE0-4626-9B8A-5EE7E86F6A53}"/>
                  </c:ext>
                </c:extLst>
              </c15:ser>
            </c15:filteredBarSeries>
            <c15:filteredBarSeries>
              <c15:ser>
                <c:idx val="3"/>
                <c:order val="4"/>
                <c:spPr>
                  <a:solidFill>
                    <a:srgbClr val="C3C2C2"/>
                  </a:solidFill>
                  <a:ln>
                    <a:noFill/>
                  </a:ln>
                  <a:effectLst/>
                </c:spPr>
                <c:invertIfNegative val="0"/>
                <c:val>
                  <c:numRef>
                    <c:extLst xmlns:c15="http://schemas.microsoft.com/office/drawing/2012/chart">
                      <c:ext xmlns:c15="http://schemas.microsoft.com/office/drawing/2012/chart" uri="{02D57815-91ED-43cb-92C2-25804820EDAC}">
                        <c15:formulaRef>
                          <c15:sqref>'Graf 15'!#REF!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1-3FE0-4626-9B8A-5EE7E86F6A53}"/>
                  </c:ext>
                </c:extLst>
              </c15:ser>
            </c15:filteredBarSeries>
            <c15:filteredBarSeries>
              <c15:ser>
                <c:idx val="4"/>
                <c:order val="5"/>
                <c:spPr>
                  <a:solidFill>
                    <a:srgbClr val="E1E1E1"/>
                  </a:solidFill>
                  <a:ln>
                    <a:noFill/>
                  </a:ln>
                  <a:effectLst/>
                </c:spPr>
                <c:invertIfNegative val="0"/>
                <c:val>
                  <c:numRef>
                    <c:extLst xmlns:c15="http://schemas.microsoft.com/office/drawing/2012/chart">
                      <c:ext xmlns:c15="http://schemas.microsoft.com/office/drawing/2012/chart" uri="{02D57815-91ED-43cb-92C2-25804820EDAC}">
                        <c15:formulaRef>
                          <c15:sqref>'Graf 15'!#REF!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2-3FE0-4626-9B8A-5EE7E86F6A53}"/>
                  </c:ext>
                </c:extLst>
              </c15:ser>
            </c15:filteredBarSeries>
            <c15:filteredBarSeries>
              <c15:ser>
                <c:idx val="6"/>
                <c:order val="6"/>
                <c:spPr>
                  <a:solidFill>
                    <a:srgbClr val="82CCED"/>
                  </a:solidFill>
                  <a:ln>
                    <a:noFill/>
                  </a:ln>
                  <a:effectLst/>
                </c:spPr>
                <c:invertIfNegative val="0"/>
                <c:val>
                  <c:numRef>
                    <c:extLst xmlns:c15="http://schemas.microsoft.com/office/drawing/2012/chart">
                      <c:ext xmlns:c15="http://schemas.microsoft.com/office/drawing/2012/chart" uri="{02D57815-91ED-43cb-92C2-25804820EDAC}">
                        <c15:formulaRef>
                          <c15:sqref>'Graf 15'!#REF!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3-3FE0-4626-9B8A-5EE7E86F6A53}"/>
                  </c:ext>
                </c:extLst>
              </c15:ser>
            </c15:filteredBarSeries>
            <c15:filteredBarSeries>
              <c15:ser>
                <c:idx val="7"/>
                <c:order val="7"/>
                <c:spPr>
                  <a:solidFill>
                    <a:schemeClr val="accent2">
                      <a:lumMod val="60000"/>
                    </a:schemeClr>
                  </a:solidFill>
                  <a:ln>
                    <a:noFill/>
                  </a:ln>
                  <a:effectLst/>
                </c:spPr>
                <c:invertIfNegative val="0"/>
                <c:dPt>
                  <c:idx val="6"/>
                  <c:invertIfNegative val="0"/>
                  <c:bubble3D val="0"/>
                  <c:spPr>
                    <a:solidFill>
                      <a:srgbClr val="DDEDFA"/>
                    </a:solidFill>
                    <a:ln>
                      <a:noFill/>
                    </a:ln>
                    <a:effectLst/>
                  </c:spPr>
                  <c:extLst xmlns:c15="http://schemas.microsoft.com/office/drawing/2012/chart">
                    <c:ext xmlns:c16="http://schemas.microsoft.com/office/drawing/2014/chart" uri="{C3380CC4-5D6E-409C-BE32-E72D297353CC}">
                      <c16:uniqueId val="{00000005-3FE0-4626-9B8A-5EE7E86F6A53}"/>
                    </c:ext>
                  </c:extLst>
                </c:dPt>
                <c:val>
                  <c:numRef>
                    <c:extLst xmlns:c15="http://schemas.microsoft.com/office/drawing/2012/chart">
                      <c:ext xmlns:c15="http://schemas.microsoft.com/office/drawing/2012/chart" uri="{02D57815-91ED-43cb-92C2-25804820EDAC}">
                        <c15:formulaRef>
                          <c15:sqref>'Graf 15'!#REF!</c15:sqref>
                        </c15:formulaRef>
                      </c:ext>
                    </c:extLst>
                  </c:numRef>
                </c:val>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6-3FE0-4626-9B8A-5EE7E86F6A53}"/>
                  </c:ext>
                </c:extLst>
              </c15:ser>
            </c15:filteredBarSeries>
          </c:ext>
        </c:extLst>
      </c:barChart>
      <c:lineChart>
        <c:grouping val="standard"/>
        <c:varyColors val="0"/>
        <c:dLbls>
          <c:showLegendKey val="0"/>
          <c:showVal val="0"/>
          <c:showCatName val="0"/>
          <c:showSerName val="0"/>
          <c:showPercent val="0"/>
          <c:showBubbleSize val="0"/>
        </c:dLbls>
        <c:marker val="1"/>
        <c:smooth val="0"/>
        <c:axId val="557539920"/>
        <c:axId val="561011080"/>
        <c:extLst>
          <c:ext xmlns:c15="http://schemas.microsoft.com/office/drawing/2012/chart" uri="{02D57815-91ED-43cb-92C2-25804820EDAC}">
            <c15:filteredLineSeries>
              <c15:ser>
                <c:idx val="0"/>
                <c:order val="0"/>
                <c:spPr>
                  <a:ln w="28575" cap="rnd">
                    <a:solidFill>
                      <a:srgbClr val="2EAAE1"/>
                    </a:solidFill>
                    <a:round/>
                  </a:ln>
                  <a:effectLst/>
                </c:spPr>
                <c:marker>
                  <c:symbol val="none"/>
                </c:marker>
                <c:dLbls>
                  <c:dLbl>
                    <c:idx val="0"/>
                    <c:layout>
                      <c:manualLayout>
                        <c:x val="-3.8476502571820517E-2"/>
                        <c:y val="-4.3794560311944397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3FE0-4626-9B8A-5EE7E86F6A53}"/>
                      </c:ext>
                    </c:extLst>
                  </c:dLbl>
                  <c:dLbl>
                    <c:idx val="1"/>
                    <c:layout>
                      <c:manualLayout>
                        <c:x val="-5.8128800586429878E-2"/>
                        <c:y val="3.878269071764178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8-3FE0-4626-9B8A-5EE7E86F6A53}"/>
                      </c:ext>
                    </c:extLst>
                  </c:dLbl>
                  <c:dLbl>
                    <c:idx val="2"/>
                    <c:layout>
                      <c:manualLayout>
                        <c:x val="-4.491953831910734E-2"/>
                        <c:y val="3.5085849825458752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9-3FE0-4626-9B8A-5EE7E86F6A53}"/>
                      </c:ext>
                    </c:extLst>
                  </c:dLbl>
                  <c:dLbl>
                    <c:idx val="3"/>
                    <c:layout>
                      <c:manualLayout>
                        <c:x val="-4.2688445201902306E-2"/>
                        <c:y val="7.156617557706639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A-3FE0-4626-9B8A-5EE7E86F6A53}"/>
                      </c:ext>
                    </c:extLst>
                  </c:dLbl>
                  <c:dLbl>
                    <c:idx val="4"/>
                    <c:layout>
                      <c:manualLayout>
                        <c:x val="-8.2603538209461327E-2"/>
                        <c:y val="1.017844844767807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B-3FE0-4626-9B8A-5EE7E86F6A53}"/>
                      </c:ext>
                    </c:extLst>
                  </c:dLbl>
                  <c:dLbl>
                    <c:idx val="5"/>
                    <c:layout>
                      <c:manualLayout>
                        <c:x val="-1.5215830423437389E-2"/>
                        <c:y val="-5.8831353094283848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C-3FE0-4626-9B8A-5EE7E86F6A53}"/>
                      </c:ext>
                    </c:extLst>
                  </c:dLbl>
                  <c:dLbl>
                    <c:idx val="6"/>
                    <c:layout>
                      <c:manualLayout>
                        <c:x val="-6.5220936539540702E-3"/>
                        <c:y val="1.7604954574849313E-2"/>
                      </c:manualLayout>
                    </c:layout>
                    <c:spPr>
                      <a:noFill/>
                      <a:ln>
                        <a:solidFill>
                          <a:srgbClr val="2EAAE1"/>
                        </a:solid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D-3FE0-4626-9B8A-5EE7E86F6A53}"/>
                      </c:ext>
                    </c:extLst>
                  </c:dLbl>
                  <c:spPr>
                    <a:noFill/>
                    <a:ln>
                      <a:noFill/>
                    </a:ln>
                    <a:effectLst/>
                  </c:spPr>
                  <c:txPr>
                    <a:bodyPr rot="0" spcFirstLastPara="1" vertOverflow="ellipsis" vert="horz" wrap="square" anchor="ctr" anchorCtr="1"/>
                    <a:lstStyle/>
                    <a:p>
                      <a:pPr>
                        <a:defRPr sz="1000" b="1" i="0" u="none" strike="noStrike" kern="1200" baseline="0">
                          <a:solidFill>
                            <a:srgbClr val="2EAAE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0"/>
                    </c:ext>
                  </c:extLst>
                </c:dLbls>
                <c:val>
                  <c:numRef>
                    <c:extLst>
                      <c:ext uri="{02D57815-91ED-43cb-92C2-25804820EDAC}">
                        <c15:formulaRef>
                          <c15:sqref>'Graf 15'!#REF!</c15:sqref>
                        </c15:formulaRef>
                      </c:ext>
                    </c:extLst>
                  </c:numRef>
                </c:val>
                <c:smooth val="0"/>
                <c:extLst>
                  <c:ex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0E-3FE0-4626-9B8A-5EE7E86F6A53}"/>
                  </c:ext>
                </c:extLst>
              </c15:ser>
            </c15:filteredLineSeries>
            <c15:filteredLineSeries>
              <c15:ser>
                <c:idx val="1"/>
                <c:order val="1"/>
                <c:spPr>
                  <a:ln w="28575" cap="rnd">
                    <a:noFill/>
                    <a:round/>
                  </a:ln>
                  <a:effectLst/>
                </c:spPr>
                <c:marker>
                  <c:symbol val="circle"/>
                  <c:size val="7"/>
                  <c:spPr>
                    <a:solidFill>
                      <a:sysClr val="windowText" lastClr="000000"/>
                    </a:solidFill>
                    <a:ln w="9525">
                      <a:solidFill>
                        <a:sysClr val="windowText" lastClr="000000"/>
                      </a:solidFill>
                    </a:ln>
                    <a:effectLst/>
                  </c:spPr>
                </c:marker>
                <c:dPt>
                  <c:idx val="5"/>
                  <c:marker>
                    <c:symbol val="circle"/>
                    <c:size val="7"/>
                    <c:spPr>
                      <a:solidFill>
                        <a:sysClr val="windowText" lastClr="000000"/>
                      </a:solidFill>
                      <a:ln w="9525">
                        <a:solidFill>
                          <a:sysClr val="windowText" lastClr="000000"/>
                        </a:solidFill>
                      </a:ln>
                      <a:effectLst/>
                    </c:spPr>
                  </c:marker>
                  <c:bubble3D val="0"/>
                  <c:extLst xmlns:c15="http://schemas.microsoft.com/office/drawing/2012/chart">
                    <c:ext xmlns:c16="http://schemas.microsoft.com/office/drawing/2014/chart" uri="{C3380CC4-5D6E-409C-BE32-E72D297353CC}">
                      <c16:uniqueId val="{0000000F-3FE0-4626-9B8A-5EE7E86F6A53}"/>
                    </c:ext>
                  </c:extLst>
                </c:dPt>
                <c:dLbls>
                  <c:dLbl>
                    <c:idx val="5"/>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extLst xmlns:c15="http://schemas.microsoft.com/office/drawing/2012/chart">
                      <c:ext xmlns:c16="http://schemas.microsoft.com/office/drawing/2014/chart" uri="{C3380CC4-5D6E-409C-BE32-E72D297353CC}">
                        <c16:uniqueId val="{0000000F-3FE0-4626-9B8A-5EE7E86F6A53}"/>
                      </c:ext>
                    </c:extLst>
                  </c:dLbl>
                  <c:dLbl>
                    <c:idx val="6"/>
                    <c:layout>
                      <c:manualLayout>
                        <c:x val="-4.5099535305098769E-2"/>
                        <c:y val="-7.1565750685562438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10-3FE0-4626-9B8A-5EE7E86F6A53}"/>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val>
                  <c:numRef>
                    <c:extLst xmlns:c15="http://schemas.microsoft.com/office/drawing/2012/chart">
                      <c:ext xmlns:c15="http://schemas.microsoft.com/office/drawing/2012/chart" uri="{02D57815-91ED-43cb-92C2-25804820EDAC}">
                        <c15:formulaRef>
                          <c15:sqref>'Graf 15'!#REF!</c15:sqref>
                        </c15:formulaRef>
                      </c:ext>
                    </c:extLst>
                  </c:numRef>
                </c:val>
                <c:smooth val="0"/>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11-3FE0-4626-9B8A-5EE7E86F6A53}"/>
                  </c:ext>
                </c:extLst>
              </c15:ser>
            </c15:filteredLineSeries>
            <c15:filteredLineSeries>
              <c15:ser>
                <c:idx val="5"/>
                <c:order val="2"/>
                <c:spPr>
                  <a:ln w="12700" cap="rnd">
                    <a:solidFill>
                      <a:srgbClr val="FF0000"/>
                    </a:solidFill>
                    <a:round/>
                  </a:ln>
                  <a:effectLst/>
                </c:spPr>
                <c:marker>
                  <c:symbol val="none"/>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2-3FE0-4626-9B8A-5EE7E86F6A53}"/>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3FE0-4626-9B8A-5EE7E86F6A53}"/>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4-3FE0-4626-9B8A-5EE7E86F6A53}"/>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5-3FE0-4626-9B8A-5EE7E86F6A53}"/>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6-3FE0-4626-9B8A-5EE7E86F6A53}"/>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7-3FE0-4626-9B8A-5EE7E86F6A53}"/>
                      </c:ext>
                    </c:extLst>
                  </c:dLbl>
                  <c:dLbl>
                    <c:idx val="6"/>
                    <c:layout>
                      <c:manualLayout>
                        <c:x val="-0.81182618812160323"/>
                        <c:y val="-5.254463272803292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0000"/>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18-3FE0-4626-9B8A-5EE7E86F6A53}"/>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val>
                  <c:numRef>
                    <c:extLst xmlns:c15="http://schemas.microsoft.com/office/drawing/2012/chart">
                      <c:ext xmlns:c15="http://schemas.microsoft.com/office/drawing/2012/chart" uri="{02D57815-91ED-43cb-92C2-25804820EDAC}">
                        <c15:formulaRef>
                          <c15:sqref>'Graf 15'!#REF!</c15:sqref>
                        </c15:formulaRef>
                      </c:ext>
                    </c:extLst>
                  </c:numRef>
                </c:val>
                <c:smooth val="0"/>
                <c:extLst xmlns:c15="http://schemas.microsoft.com/office/drawing/2012/chart">
                  <c:ext xmlns:c15="http://schemas.microsoft.com/office/drawing/2012/chart" uri="{02D57815-91ED-43cb-92C2-25804820EDAC}">
                    <c15:filteredSeriesTitle>
                      <c15:tx>
                        <c:strRef>
                          <c:extLst>
                            <c:ext uri="{02D57815-91ED-43cb-92C2-25804820EDAC}">
                              <c15:formulaRef>
                                <c15:sqref>'Graf 15'!#REF!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'Graf 15'!#REF!</c15:sqref>
                              </c15:formulaRef>
                            </c:ext>
                          </c:extLst>
                        </c:multiLvlStrRef>
                      </c15:cat>
                    </c15:filteredCategoryTitle>
                  </c:ext>
                  <c:ext xmlns:c16="http://schemas.microsoft.com/office/drawing/2014/chart" uri="{C3380CC4-5D6E-409C-BE32-E72D297353CC}">
                    <c16:uniqueId val="{00000019-3FE0-4626-9B8A-5EE7E86F6A53}"/>
                  </c:ext>
                </c:extLst>
              </c15:ser>
            </c15:filteredLineSeries>
          </c:ext>
        </c:extLst>
      </c:lineChart>
      <c:catAx>
        <c:axId val="557539920"/>
        <c:scaling>
          <c:orientation val="minMax"/>
        </c:scaling>
        <c:delete val="0"/>
        <c:axPos val="b"/>
        <c:numFmt formatCode="General" sourceLinked="1"/>
        <c:majorTickMark val="none"/>
        <c:minorTickMark val="none"/>
        <c:tickLblPos val="low"/>
        <c:spPr>
          <a:noFill/>
          <a:ln w="12700" cap="flat" cmpd="sng" algn="ctr">
            <a:solidFill>
              <a:srgbClr val="676868"/>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max val="0"/>
          <c:min val="-10"/>
        </c:scaling>
        <c:delete val="0"/>
        <c:axPos val="l"/>
        <c:majorGridlines>
          <c:spPr>
            <a:ln w="3175" cap="flat" cmpd="sng" algn="ctr">
              <a:solidFill>
                <a:srgbClr val="676868">
                  <a:alpha val="24706"/>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majorUnit val="2"/>
      </c:valAx>
      <c:spPr>
        <a:noFill/>
        <a:ln>
          <a:noFill/>
        </a:ln>
        <a:effectLst/>
      </c:spPr>
    </c:plotArea>
    <c:legend>
      <c:legendPos val="r"/>
      <c:layout>
        <c:manualLayout>
          <c:xMode val="edge"/>
          <c:yMode val="edge"/>
          <c:x val="0.28566007008868066"/>
          <c:y val="0.63579702422986295"/>
          <c:w val="0.33955381923317085"/>
          <c:h val="0.22155755027953611"/>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userShapes r:id="rId4"/>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2058449093474776"/>
          <c:y val="4.8726450335643975E-2"/>
          <c:w val="0.53571320915030285"/>
          <c:h val="0.84119888344310056"/>
        </c:manualLayout>
      </c:layout>
      <c:barChart>
        <c:barDir val="bar"/>
        <c:grouping val="stacked"/>
        <c:varyColors val="0"/>
        <c:ser>
          <c:idx val="0"/>
          <c:order val="0"/>
          <c:spPr>
            <a:noFill/>
            <a:ln>
              <a:noFill/>
            </a:ln>
            <a:effectLst/>
          </c:spPr>
          <c:invertIfNegative val="0"/>
          <c:cat>
            <c:strRef>
              <c:f>'Graf 15'!$B$5:$B$11</c:f>
              <c:strCache>
                <c:ptCount val="7"/>
                <c:pt idx="0">
                  <c:v>Očakávaný deficit v 2025</c:v>
                </c:pt>
                <c:pt idx="1">
                  <c:v>Konsolidačné opatrenia</c:v>
                </c:pt>
                <c:pt idx="2">
                  <c:v>Úroky</c:v>
                </c:pt>
                <c:pt idx="3">
                  <c:v>Odvod do rozpočtu EÚ</c:v>
                </c:pt>
                <c:pt idx="4">
                  <c:v>Priority vlády</c:v>
                </c:pt>
                <c:pt idx="5">
                  <c:v>Ostatné*</c:v>
                </c:pt>
                <c:pt idx="6">
                  <c:v>Cielený deficit v 2026</c:v>
                </c:pt>
              </c:strCache>
            </c:strRef>
          </c:cat>
          <c:val>
            <c:numRef>
              <c:f>'Graf 15'!$E$5:$E$11</c:f>
              <c:numCache>
                <c:formatCode>0.0</c:formatCode>
                <c:ptCount val="7"/>
                <c:pt idx="1">
                  <c:v>-3.4033768417101911</c:v>
                </c:pt>
                <c:pt idx="2">
                  <c:v>-3.4033768417101911</c:v>
                </c:pt>
                <c:pt idx="3">
                  <c:v>-3.5649396221409408</c:v>
                </c:pt>
                <c:pt idx="4">
                  <c:v>-3.7149396221409408</c:v>
                </c:pt>
                <c:pt idx="5">
                  <c:v>-3.9555456736993229</c:v>
                </c:pt>
              </c:numCache>
            </c:numRef>
          </c:val>
          <c:extLst>
            <c:ext xmlns:c16="http://schemas.microsoft.com/office/drawing/2014/chart" uri="{C3380CC4-5D6E-409C-BE32-E72D297353CC}">
              <c16:uniqueId val="{00000000-BF1A-470C-BD74-A548BC9F5766}"/>
            </c:ext>
          </c:extLst>
        </c:ser>
        <c:ser>
          <c:idx val="1"/>
          <c:order val="1"/>
          <c:tx>
            <c:v>Znižuje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2-BF1A-470C-BD74-A548BC9F5766}"/>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E-BF1A-470C-BD74-A548BC9F5766}"/>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F-BF1A-470C-BD74-A548BC9F5766}"/>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4-BF1A-470C-BD74-A548BC9F5766}"/>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6-BF1A-470C-BD74-A548BC9F5766}"/>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8-BF1A-470C-BD74-A548BC9F5766}"/>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A-BF1A-470C-BD74-A548BC9F5766}"/>
              </c:ext>
            </c:extLst>
          </c:dPt>
          <c:dPt>
            <c:idx val="8"/>
            <c:invertIfNegative val="0"/>
            <c:bubble3D val="0"/>
            <c:spPr>
              <a:solidFill>
                <a:srgbClr val="2EAAE1"/>
              </a:solidFill>
              <a:ln>
                <a:noFill/>
              </a:ln>
              <a:effectLst/>
            </c:spPr>
            <c:extLst>
              <c:ext xmlns:c16="http://schemas.microsoft.com/office/drawing/2014/chart" uri="{C3380CC4-5D6E-409C-BE32-E72D297353CC}">
                <c16:uniqueId val="{0000000C-BF1A-470C-BD74-A548BC9F5766}"/>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6="http://schemas.microsoft.com/office/drawing/2014/chart" uri="{C3380CC4-5D6E-409C-BE32-E72D297353CC}">
                  <c16:uniqueId val="{00000002-BF1A-470C-BD74-A548BC9F5766}"/>
                </c:ext>
              </c:extLst>
            </c:dLbl>
            <c:dLbl>
              <c:idx val="2"/>
              <c:layout>
                <c:manualLayout>
                  <c:x val="-4.292006251008579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1A-470C-BD74-A548BC9F5766}"/>
                </c:ext>
              </c:extLst>
            </c:dLbl>
            <c:dLbl>
              <c:idx val="3"/>
              <c:layout>
                <c:manualLayout>
                  <c:x val="-3.934339063424530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F1A-470C-BD74-A548BC9F5766}"/>
                </c:ext>
              </c:extLst>
            </c:dLbl>
            <c:dLbl>
              <c:idx val="4"/>
              <c:layout>
                <c:manualLayout>
                  <c:x val="-4.649673438592627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F1A-470C-BD74-A548BC9F5766}"/>
                </c:ext>
              </c:extLst>
            </c:dLbl>
            <c:dLbl>
              <c:idx val="5"/>
              <c:layout>
                <c:manualLayout>
                  <c:x val="-3.9343390634245176E-2"/>
                  <c:y val="-8.387014218003758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F1A-470C-BD74-A548BC9F576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 15'!$B$5:$B$11</c:f>
              <c:strCache>
                <c:ptCount val="7"/>
                <c:pt idx="0">
                  <c:v>Očakávaný deficit v 2025</c:v>
                </c:pt>
                <c:pt idx="1">
                  <c:v>Konsolidačné opatrenia</c:v>
                </c:pt>
                <c:pt idx="2">
                  <c:v>Úroky</c:v>
                </c:pt>
                <c:pt idx="3">
                  <c:v>Odvod do rozpočtu EÚ</c:v>
                </c:pt>
                <c:pt idx="4">
                  <c:v>Priority vlády</c:v>
                </c:pt>
                <c:pt idx="5">
                  <c:v>Ostatné*</c:v>
                </c:pt>
                <c:pt idx="6">
                  <c:v>Cielený deficit v 2026</c:v>
                </c:pt>
              </c:strCache>
            </c:strRef>
          </c:cat>
          <c:val>
            <c:numRef>
              <c:f>'Graf 15'!$F$5:$F$11</c:f>
              <c:numCache>
                <c:formatCode>0.0</c:formatCode>
                <c:ptCount val="7"/>
                <c:pt idx="0">
                  <c:v>-5</c:v>
                </c:pt>
                <c:pt idx="1">
                  <c:v>-1.5966231582898089</c:v>
                </c:pt>
                <c:pt idx="2">
                  <c:v>-0.16156278043074962</c:v>
                </c:pt>
                <c:pt idx="3">
                  <c:v>-0.15</c:v>
                </c:pt>
                <c:pt idx="4">
                  <c:v>-0.24060605155838219</c:v>
                </c:pt>
                <c:pt idx="5">
                  <c:v>-0.13445432630067727</c:v>
                </c:pt>
                <c:pt idx="6">
                  <c:v>-4.09</c:v>
                </c:pt>
              </c:numCache>
            </c:numRef>
          </c:val>
          <c:extLst>
            <c:ext xmlns:c16="http://schemas.microsoft.com/office/drawing/2014/chart" uri="{C3380CC4-5D6E-409C-BE32-E72D297353CC}">
              <c16:uniqueId val="{00000010-BF1A-470C-BD74-A548BC9F5766}"/>
            </c:ext>
          </c:extLst>
        </c:ser>
        <c:ser>
          <c:idx val="2"/>
          <c:order val="2"/>
          <c:tx>
            <c:v>Zvyšuje deficit</c:v>
          </c:tx>
          <c:spPr>
            <a:solidFill>
              <a:schemeClr val="accent4"/>
            </a:solidFill>
            <a:ln>
              <a:noFill/>
            </a:ln>
            <a:effectLst/>
          </c:spPr>
          <c:invertIfNegative val="0"/>
          <c:cat>
            <c:strRef>
              <c:f>'Graf 15'!$B$5:$B$11</c:f>
              <c:strCache>
                <c:ptCount val="7"/>
                <c:pt idx="0">
                  <c:v>Očakávaný deficit v 2025</c:v>
                </c:pt>
                <c:pt idx="1">
                  <c:v>Konsolidačné opatrenia</c:v>
                </c:pt>
                <c:pt idx="2">
                  <c:v>Úroky</c:v>
                </c:pt>
                <c:pt idx="3">
                  <c:v>Odvod do rozpočtu EÚ</c:v>
                </c:pt>
                <c:pt idx="4">
                  <c:v>Priority vlády</c:v>
                </c:pt>
                <c:pt idx="5">
                  <c:v>Ostatné*</c:v>
                </c:pt>
                <c:pt idx="6">
                  <c:v>Cielený deficit v 2026</c:v>
                </c:pt>
              </c:strCache>
            </c:strRef>
          </c:cat>
          <c:val>
            <c:numRef>
              <c:f>'Graf 15'!$G$5:$G$11</c:f>
              <c:numCache>
                <c:formatCode>General</c:formatCode>
                <c:ptCount val="7"/>
              </c:numCache>
            </c:numRef>
          </c:val>
          <c:extLst>
            <c:ext xmlns:c16="http://schemas.microsoft.com/office/drawing/2014/chart" uri="{C3380CC4-5D6E-409C-BE32-E72D297353CC}">
              <c16:uniqueId val="{00000011-BF1A-470C-BD74-A548BC9F5766}"/>
            </c:ext>
          </c:extLst>
        </c:ser>
        <c:dLbls>
          <c:showLegendKey val="0"/>
          <c:showVal val="0"/>
          <c:showCatName val="0"/>
          <c:showSerName val="0"/>
          <c:showPercent val="0"/>
          <c:showBubbleSize val="0"/>
        </c:dLbls>
        <c:gapWidth val="50"/>
        <c:overlap val="100"/>
        <c:axId val="1322159423"/>
        <c:axId val="1322144543"/>
      </c:barChart>
      <c:catAx>
        <c:axId val="1322159423"/>
        <c:scaling>
          <c:orientation val="maxMin"/>
        </c:scaling>
        <c:delete val="0"/>
        <c:axPos val="r"/>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44543"/>
        <c:crosses val="autoZero"/>
        <c:auto val="1"/>
        <c:lblAlgn val="ctr"/>
        <c:lblOffset val="100"/>
        <c:tickMarkSkip val="1"/>
        <c:noMultiLvlLbl val="0"/>
      </c:catAx>
      <c:valAx>
        <c:axId val="1322144543"/>
        <c:scaling>
          <c:orientation val="maxMin"/>
          <c:max val="0"/>
          <c:min val="-5.5"/>
        </c:scaling>
        <c:delete val="1"/>
        <c:axPos val="t"/>
        <c:majorGridlines>
          <c:spPr>
            <a:ln w="3175" cap="flat" cmpd="sng" algn="ctr">
              <a:solidFill>
                <a:srgbClr val="686767">
                  <a:alpha val="25000"/>
                </a:srgbClr>
              </a:solidFill>
              <a:prstDash val="sysDot"/>
              <a:round/>
            </a:ln>
            <a:effectLst/>
          </c:spPr>
        </c:majorGridlines>
        <c:numFmt formatCode="0.0" sourceLinked="1"/>
        <c:majorTickMark val="none"/>
        <c:minorTickMark val="none"/>
        <c:tickLblPos val="high"/>
        <c:crossAx val="13221594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2058449093474776"/>
          <c:y val="4.8726450335643975E-2"/>
          <c:w val="0.53571320915030285"/>
          <c:h val="0.84119888344310056"/>
        </c:manualLayout>
      </c:layout>
      <c:barChart>
        <c:barDir val="bar"/>
        <c:grouping val="stacked"/>
        <c:varyColors val="0"/>
        <c:ser>
          <c:idx val="0"/>
          <c:order val="0"/>
          <c:spPr>
            <a:noFill/>
            <a:ln>
              <a:noFill/>
            </a:ln>
            <a:effectLst/>
          </c:spPr>
          <c:invertIfNegative val="0"/>
          <c:cat>
            <c:strRef>
              <c:f>'Graf 15'!$C$5:$C$11</c:f>
              <c:strCache>
                <c:ptCount val="7"/>
                <c:pt idx="0">
                  <c:v>Expected deficit 2025</c:v>
                </c:pt>
                <c:pt idx="1">
                  <c:v>Consolidation measures</c:v>
                </c:pt>
                <c:pt idx="2">
                  <c:v>Interest expenditure</c:v>
                </c:pt>
                <c:pt idx="3">
                  <c:v>Contribution to the EU budget</c:v>
                </c:pt>
                <c:pt idx="4">
                  <c:v>Government's priorities</c:v>
                </c:pt>
                <c:pt idx="5">
                  <c:v>Others*</c:v>
                </c:pt>
                <c:pt idx="6">
                  <c:v>Targeted deficit 2026</c:v>
                </c:pt>
              </c:strCache>
            </c:strRef>
          </c:cat>
          <c:val>
            <c:numRef>
              <c:f>'Graf 15'!$E$5:$E$11</c:f>
              <c:numCache>
                <c:formatCode>0.0</c:formatCode>
                <c:ptCount val="7"/>
                <c:pt idx="1">
                  <c:v>-3.4033768417101911</c:v>
                </c:pt>
                <c:pt idx="2">
                  <c:v>-3.4033768417101911</c:v>
                </c:pt>
                <c:pt idx="3">
                  <c:v>-3.5649396221409408</c:v>
                </c:pt>
                <c:pt idx="4">
                  <c:v>-3.7149396221409408</c:v>
                </c:pt>
                <c:pt idx="5">
                  <c:v>-3.9555456736993229</c:v>
                </c:pt>
              </c:numCache>
            </c:numRef>
          </c:val>
          <c:extLst>
            <c:ext xmlns:c16="http://schemas.microsoft.com/office/drawing/2014/chart" uri="{C3380CC4-5D6E-409C-BE32-E72D297353CC}">
              <c16:uniqueId val="{00000000-BB3F-4541-9225-829EC1C153DD}"/>
            </c:ext>
          </c:extLst>
        </c:ser>
        <c:ser>
          <c:idx val="1"/>
          <c:order val="1"/>
          <c:tx>
            <c:v>Znižuje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2-BB3F-4541-9225-829EC1C153DD}"/>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4-BB3F-4541-9225-829EC1C153DD}"/>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6-BB3F-4541-9225-829EC1C153DD}"/>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8-BB3F-4541-9225-829EC1C153DD}"/>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A-BB3F-4541-9225-829EC1C153DD}"/>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C-BB3F-4541-9225-829EC1C153DD}"/>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E-BB3F-4541-9225-829EC1C153DD}"/>
              </c:ext>
            </c:extLst>
          </c:dPt>
          <c:dPt>
            <c:idx val="8"/>
            <c:invertIfNegative val="0"/>
            <c:bubble3D val="0"/>
            <c:spPr>
              <a:solidFill>
                <a:srgbClr val="2EAAE1"/>
              </a:solidFill>
              <a:ln>
                <a:noFill/>
              </a:ln>
              <a:effectLst/>
            </c:spPr>
            <c:extLst>
              <c:ext xmlns:c16="http://schemas.microsoft.com/office/drawing/2014/chart" uri="{C3380CC4-5D6E-409C-BE32-E72D297353CC}">
                <c16:uniqueId val="{00000010-BB3F-4541-9225-829EC1C153DD}"/>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Arial Narrow" panose="020B0606020202030204" pitchFamily="34" charset="0"/>
                      <a:ea typeface="+mn-ea"/>
                      <a:cs typeface="+mn-cs"/>
                    </a:defRPr>
                  </a:pPr>
                  <a:endParaRPr lang="sk-SK"/>
                </a:p>
              </c:txPr>
              <c:showLegendKey val="0"/>
              <c:showVal val="1"/>
              <c:showCatName val="0"/>
              <c:showSerName val="0"/>
              <c:showPercent val="0"/>
              <c:showBubbleSize val="0"/>
              <c:extLst>
                <c:ext xmlns:c16="http://schemas.microsoft.com/office/drawing/2014/chart" uri="{C3380CC4-5D6E-409C-BE32-E72D297353CC}">
                  <c16:uniqueId val="{00000002-BB3F-4541-9225-829EC1C153DD}"/>
                </c:ext>
              </c:extLst>
            </c:dLbl>
            <c:dLbl>
              <c:idx val="2"/>
              <c:layout>
                <c:manualLayout>
                  <c:x val="-4.292006251008579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B3F-4541-9225-829EC1C153DD}"/>
                </c:ext>
              </c:extLst>
            </c:dLbl>
            <c:dLbl>
              <c:idx val="3"/>
              <c:layout>
                <c:manualLayout>
                  <c:x val="-3.934339063424530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B3F-4541-9225-829EC1C153DD}"/>
                </c:ext>
              </c:extLst>
            </c:dLbl>
            <c:dLbl>
              <c:idx val="4"/>
              <c:layout>
                <c:manualLayout>
                  <c:x val="-4.649673438592627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B3F-4541-9225-829EC1C153DD}"/>
                </c:ext>
              </c:extLst>
            </c:dLbl>
            <c:dLbl>
              <c:idx val="5"/>
              <c:layout>
                <c:manualLayout>
                  <c:x val="-3.9343390634245176E-2"/>
                  <c:y val="-8.387014218003758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B3F-4541-9225-829EC1C153D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 15'!$C$5:$C$11</c:f>
              <c:strCache>
                <c:ptCount val="7"/>
                <c:pt idx="0">
                  <c:v>Expected deficit 2025</c:v>
                </c:pt>
                <c:pt idx="1">
                  <c:v>Consolidation measures</c:v>
                </c:pt>
                <c:pt idx="2">
                  <c:v>Interest expenditure</c:v>
                </c:pt>
                <c:pt idx="3">
                  <c:v>Contribution to the EU budget</c:v>
                </c:pt>
                <c:pt idx="4">
                  <c:v>Government's priorities</c:v>
                </c:pt>
                <c:pt idx="5">
                  <c:v>Others*</c:v>
                </c:pt>
                <c:pt idx="6">
                  <c:v>Targeted deficit 2026</c:v>
                </c:pt>
              </c:strCache>
            </c:strRef>
          </c:cat>
          <c:val>
            <c:numRef>
              <c:f>'Graf 15'!$F$5:$F$11</c:f>
              <c:numCache>
                <c:formatCode>0.0</c:formatCode>
                <c:ptCount val="7"/>
                <c:pt idx="0">
                  <c:v>-5</c:v>
                </c:pt>
                <c:pt idx="1">
                  <c:v>-1.5966231582898089</c:v>
                </c:pt>
                <c:pt idx="2">
                  <c:v>-0.16156278043074962</c:v>
                </c:pt>
                <c:pt idx="3">
                  <c:v>-0.15</c:v>
                </c:pt>
                <c:pt idx="4">
                  <c:v>-0.24060605155838219</c:v>
                </c:pt>
                <c:pt idx="5">
                  <c:v>-0.13445432630067727</c:v>
                </c:pt>
                <c:pt idx="6">
                  <c:v>-4.09</c:v>
                </c:pt>
              </c:numCache>
            </c:numRef>
          </c:val>
          <c:extLst>
            <c:ext xmlns:c16="http://schemas.microsoft.com/office/drawing/2014/chart" uri="{C3380CC4-5D6E-409C-BE32-E72D297353CC}">
              <c16:uniqueId val="{00000011-BB3F-4541-9225-829EC1C153DD}"/>
            </c:ext>
          </c:extLst>
        </c:ser>
        <c:ser>
          <c:idx val="2"/>
          <c:order val="2"/>
          <c:tx>
            <c:v>Zvyšuje deficit</c:v>
          </c:tx>
          <c:spPr>
            <a:solidFill>
              <a:schemeClr val="accent4"/>
            </a:solidFill>
            <a:ln>
              <a:noFill/>
            </a:ln>
            <a:effectLst/>
          </c:spPr>
          <c:invertIfNegative val="0"/>
          <c:cat>
            <c:strRef>
              <c:f>'Graf 15'!$C$5:$C$11</c:f>
              <c:strCache>
                <c:ptCount val="7"/>
                <c:pt idx="0">
                  <c:v>Expected deficit 2025</c:v>
                </c:pt>
                <c:pt idx="1">
                  <c:v>Consolidation measures</c:v>
                </c:pt>
                <c:pt idx="2">
                  <c:v>Interest expenditure</c:v>
                </c:pt>
                <c:pt idx="3">
                  <c:v>Contribution to the EU budget</c:v>
                </c:pt>
                <c:pt idx="4">
                  <c:v>Government's priorities</c:v>
                </c:pt>
                <c:pt idx="5">
                  <c:v>Others*</c:v>
                </c:pt>
                <c:pt idx="6">
                  <c:v>Targeted deficit 2026</c:v>
                </c:pt>
              </c:strCache>
            </c:strRef>
          </c:cat>
          <c:val>
            <c:numRef>
              <c:f>'Graf 15'!$G$5:$G$11</c:f>
              <c:numCache>
                <c:formatCode>General</c:formatCode>
                <c:ptCount val="7"/>
              </c:numCache>
            </c:numRef>
          </c:val>
          <c:extLst>
            <c:ext xmlns:c16="http://schemas.microsoft.com/office/drawing/2014/chart" uri="{C3380CC4-5D6E-409C-BE32-E72D297353CC}">
              <c16:uniqueId val="{00000012-BB3F-4541-9225-829EC1C153DD}"/>
            </c:ext>
          </c:extLst>
        </c:ser>
        <c:dLbls>
          <c:showLegendKey val="0"/>
          <c:showVal val="0"/>
          <c:showCatName val="0"/>
          <c:showSerName val="0"/>
          <c:showPercent val="0"/>
          <c:showBubbleSize val="0"/>
        </c:dLbls>
        <c:gapWidth val="50"/>
        <c:overlap val="100"/>
        <c:axId val="1322159423"/>
        <c:axId val="1322144543"/>
      </c:barChart>
      <c:catAx>
        <c:axId val="1322159423"/>
        <c:scaling>
          <c:orientation val="maxMin"/>
        </c:scaling>
        <c:delete val="0"/>
        <c:axPos val="r"/>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1322144543"/>
        <c:crosses val="autoZero"/>
        <c:auto val="1"/>
        <c:lblAlgn val="ctr"/>
        <c:lblOffset val="100"/>
        <c:tickMarkSkip val="1"/>
        <c:noMultiLvlLbl val="0"/>
      </c:catAx>
      <c:valAx>
        <c:axId val="1322144543"/>
        <c:scaling>
          <c:orientation val="maxMin"/>
          <c:max val="0"/>
          <c:min val="-5.5"/>
        </c:scaling>
        <c:delete val="1"/>
        <c:axPos val="t"/>
        <c:majorGridlines>
          <c:spPr>
            <a:ln w="3175" cap="flat" cmpd="sng" algn="ctr">
              <a:solidFill>
                <a:srgbClr val="686767">
                  <a:alpha val="25000"/>
                </a:srgbClr>
              </a:solidFill>
              <a:prstDash val="sysDot"/>
              <a:round/>
            </a:ln>
            <a:effectLst/>
          </c:spPr>
        </c:majorGridlines>
        <c:numFmt formatCode="0.0" sourceLinked="1"/>
        <c:majorTickMark val="none"/>
        <c:minorTickMark val="none"/>
        <c:tickLblPos val="high"/>
        <c:crossAx val="13221594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70736591149624E-2"/>
          <c:y val="8.3485237787884359E-2"/>
          <c:w val="0.88785151515151517"/>
          <c:h val="0.72908080492225902"/>
        </c:manualLayout>
      </c:layout>
      <c:areaChart>
        <c:grouping val="standard"/>
        <c:varyColors val="0"/>
        <c:ser>
          <c:idx val="4"/>
          <c:order val="0"/>
          <c:tx>
            <c:strRef>
              <c:f>'Graf 16'!$B$6</c:f>
              <c:strCache>
                <c:ptCount val="1"/>
                <c:pt idx="0">
                  <c:v>Dlh pri využití flexibility pravidiel EÚ</c:v>
                </c:pt>
              </c:strCache>
            </c:strRef>
          </c:tx>
          <c:spPr>
            <a:solidFill>
              <a:schemeClr val="accent4"/>
            </a:solidFill>
            <a:ln w="19050" cap="sq">
              <a:noFill/>
              <a:prstDash val="sysDash"/>
              <a:miter lim="800000"/>
            </a:ln>
            <a:effectLst/>
          </c:spPr>
          <c:cat>
            <c:numRef>
              <c:f>'Graf 16'!$D$5:$H$5</c:f>
              <c:numCache>
                <c:formatCode>General</c:formatCode>
                <c:ptCount val="5"/>
                <c:pt idx="0">
                  <c:v>2024</c:v>
                </c:pt>
                <c:pt idx="1">
                  <c:v>2025</c:v>
                </c:pt>
                <c:pt idx="2">
                  <c:v>2026</c:v>
                </c:pt>
                <c:pt idx="3">
                  <c:v>2027</c:v>
                </c:pt>
                <c:pt idx="4">
                  <c:v>2028</c:v>
                </c:pt>
              </c:numCache>
            </c:numRef>
          </c:cat>
          <c:val>
            <c:numRef>
              <c:f>'Graf 16'!$D$6:$H$6</c:f>
              <c:numCache>
                <c:formatCode>0.0</c:formatCode>
                <c:ptCount val="5"/>
                <c:pt idx="0">
                  <c:v>59.280252738330155</c:v>
                </c:pt>
                <c:pt idx="1">
                  <c:v>63.873661589352238</c:v>
                </c:pt>
                <c:pt idx="2">
                  <c:v>67.155651310897241</c:v>
                </c:pt>
                <c:pt idx="3">
                  <c:v>71.344523157560857</c:v>
                </c:pt>
                <c:pt idx="4">
                  <c:v>74.000060566601221</c:v>
                </c:pt>
              </c:numCache>
            </c:numRef>
          </c:val>
          <c:extLst>
            <c:ext xmlns:c16="http://schemas.microsoft.com/office/drawing/2014/chart" uri="{C3380CC4-5D6E-409C-BE32-E72D297353CC}">
              <c16:uniqueId val="{00000002-8521-4F27-B08D-4776F2958932}"/>
            </c:ext>
          </c:extLst>
        </c:ser>
        <c:ser>
          <c:idx val="2"/>
          <c:order val="1"/>
          <c:tx>
            <c:strRef>
              <c:f>'Graf 16'!$B$7</c:f>
              <c:strCache>
                <c:ptCount val="1"/>
                <c:pt idx="0">
                  <c:v>Dlh pri splnení cielených deficitov</c:v>
                </c:pt>
              </c:strCache>
            </c:strRef>
          </c:tx>
          <c:spPr>
            <a:solidFill>
              <a:srgbClr val="2C9ADC"/>
            </a:solidFill>
            <a:ln w="25400">
              <a:noFill/>
            </a:ln>
            <a:effectLst/>
          </c:spPr>
          <c:cat>
            <c:numRef>
              <c:f>'Graf 16'!$D$5:$H$5</c:f>
              <c:numCache>
                <c:formatCode>General</c:formatCode>
                <c:ptCount val="5"/>
                <c:pt idx="0">
                  <c:v>2024</c:v>
                </c:pt>
                <c:pt idx="1">
                  <c:v>2025</c:v>
                </c:pt>
                <c:pt idx="2">
                  <c:v>2026</c:v>
                </c:pt>
                <c:pt idx="3">
                  <c:v>2027</c:v>
                </c:pt>
                <c:pt idx="4">
                  <c:v>2028</c:v>
                </c:pt>
              </c:numCache>
            </c:numRef>
          </c:cat>
          <c:val>
            <c:numRef>
              <c:f>'Graf 16'!$D$7:$H$7</c:f>
              <c:numCache>
                <c:formatCode>0.0</c:formatCode>
                <c:ptCount val="5"/>
                <c:pt idx="0">
                  <c:v>59.280252738330155</c:v>
                </c:pt>
                <c:pt idx="1">
                  <c:v>61.463889825499976</c:v>
                </c:pt>
                <c:pt idx="2">
                  <c:v>62.769648812523727</c:v>
                </c:pt>
                <c:pt idx="3">
                  <c:v>64.047798022955035</c:v>
                </c:pt>
                <c:pt idx="4">
                  <c:v>63.861785161968015</c:v>
                </c:pt>
              </c:numCache>
            </c:numRef>
          </c:val>
          <c:extLst>
            <c:ext xmlns:c16="http://schemas.microsoft.com/office/drawing/2014/chart" uri="{C3380CC4-5D6E-409C-BE32-E72D297353CC}">
              <c16:uniqueId val="{00000000-8521-4F27-B08D-4776F2958932}"/>
            </c:ext>
          </c:extLst>
        </c:ser>
        <c:dLbls>
          <c:showLegendKey val="0"/>
          <c:showVal val="0"/>
          <c:showCatName val="0"/>
          <c:showSerName val="0"/>
          <c:showPercent val="0"/>
          <c:showBubbleSize val="0"/>
        </c:dLbls>
        <c:axId val="1291386143"/>
        <c:axId val="1379567903"/>
      </c:areaChart>
      <c:lineChart>
        <c:grouping val="standard"/>
        <c:varyColors val="0"/>
        <c:ser>
          <c:idx val="3"/>
          <c:order val="2"/>
          <c:spPr>
            <a:ln w="28575" cap="rnd">
              <a:no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6C5B-436F-8D5F-E3F2A97FBB43}"/>
                </c:ext>
              </c:extLst>
            </c:dLbl>
            <c:dLbl>
              <c:idx val="1"/>
              <c:delete val="1"/>
              <c:extLst>
                <c:ext xmlns:c15="http://schemas.microsoft.com/office/drawing/2012/chart" uri="{CE6537A1-D6FC-4f65-9D91-7224C49458BB}"/>
                <c:ext xmlns:c16="http://schemas.microsoft.com/office/drawing/2014/chart" uri="{C3380CC4-5D6E-409C-BE32-E72D297353CC}">
                  <c16:uniqueId val="{00000001-6C5B-436F-8D5F-E3F2A97FBB43}"/>
                </c:ext>
              </c:extLst>
            </c:dLbl>
            <c:spPr>
              <a:solidFill>
                <a:schemeClr val="bg1"/>
              </a:solidFill>
              <a:ln w="3175">
                <a:solidFill>
                  <a:schemeClr val="accent4"/>
                </a:solid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accent4"/>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16'!$D$5:$H$5</c:f>
              <c:numCache>
                <c:formatCode>General</c:formatCode>
                <c:ptCount val="5"/>
                <c:pt idx="0">
                  <c:v>2024</c:v>
                </c:pt>
                <c:pt idx="1">
                  <c:v>2025</c:v>
                </c:pt>
                <c:pt idx="2">
                  <c:v>2026</c:v>
                </c:pt>
                <c:pt idx="3">
                  <c:v>2027</c:v>
                </c:pt>
                <c:pt idx="4">
                  <c:v>2028</c:v>
                </c:pt>
              </c:numCache>
            </c:numRef>
          </c:cat>
          <c:val>
            <c:numRef>
              <c:f>'Graf 16'!$D$6:$H$6</c:f>
              <c:numCache>
                <c:formatCode>0.0</c:formatCode>
                <c:ptCount val="5"/>
                <c:pt idx="0">
                  <c:v>59.280252738330155</c:v>
                </c:pt>
                <c:pt idx="1">
                  <c:v>63.873661589352238</c:v>
                </c:pt>
                <c:pt idx="2">
                  <c:v>67.155651310897241</c:v>
                </c:pt>
                <c:pt idx="3">
                  <c:v>71.344523157560857</c:v>
                </c:pt>
                <c:pt idx="4">
                  <c:v>74.000060566601221</c:v>
                </c:pt>
              </c:numCache>
            </c:numRef>
          </c:val>
          <c:smooth val="0"/>
          <c:extLst>
            <c:ext xmlns:c16="http://schemas.microsoft.com/office/drawing/2014/chart" uri="{C3380CC4-5D6E-409C-BE32-E72D297353CC}">
              <c16:uniqueId val="{00000003-8521-4F27-B08D-4776F2958932}"/>
            </c:ext>
          </c:extLst>
        </c:ser>
        <c:ser>
          <c:idx val="0"/>
          <c:order val="3"/>
          <c:spPr>
            <a:ln w="25400" cap="rnd">
              <a:noFill/>
              <a:round/>
            </a:ln>
            <a:effectLst/>
          </c:spPr>
          <c:marker>
            <c:symbol val="none"/>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 16'!$D$7:$H$7</c:f>
              <c:numCache>
                <c:formatCode>0.0</c:formatCode>
                <c:ptCount val="5"/>
                <c:pt idx="0">
                  <c:v>59.280252738330155</c:v>
                </c:pt>
                <c:pt idx="1">
                  <c:v>61.463889825499976</c:v>
                </c:pt>
                <c:pt idx="2">
                  <c:v>62.769648812523727</c:v>
                </c:pt>
                <c:pt idx="3">
                  <c:v>64.047798022955035</c:v>
                </c:pt>
                <c:pt idx="4">
                  <c:v>63.861785161968015</c:v>
                </c:pt>
              </c:numCache>
            </c:numRef>
          </c:val>
          <c:smooth val="0"/>
          <c:extLst>
            <c:ext xmlns:c16="http://schemas.microsoft.com/office/drawing/2014/chart" uri="{C3380CC4-5D6E-409C-BE32-E72D297353CC}">
              <c16:uniqueId val="{00000002-6C5B-436F-8D5F-E3F2A97FBB43}"/>
            </c:ext>
          </c:extLst>
        </c:ser>
        <c:dLbls>
          <c:showLegendKey val="0"/>
          <c:showVal val="0"/>
          <c:showCatName val="0"/>
          <c:showSerName val="0"/>
          <c:showPercent val="0"/>
          <c:showBubbleSize val="0"/>
        </c:dLbls>
        <c:marker val="1"/>
        <c:smooth val="0"/>
        <c:axId val="1291386143"/>
        <c:axId val="1379567903"/>
      </c:lineChart>
      <c:catAx>
        <c:axId val="1291386143"/>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79567903"/>
        <c:crosses val="autoZero"/>
        <c:auto val="1"/>
        <c:lblAlgn val="ctr"/>
        <c:lblOffset val="100"/>
        <c:noMultiLvlLbl val="0"/>
      </c:catAx>
      <c:valAx>
        <c:axId val="1379567903"/>
        <c:scaling>
          <c:orientation val="minMax"/>
          <c:max val="75"/>
          <c:min val="50"/>
        </c:scaling>
        <c:delete val="0"/>
        <c:axPos val="l"/>
        <c:majorGridlines>
          <c:spPr>
            <a:ln w="3175" cap="flat" cmpd="sng" algn="ctr">
              <a:solidFill>
                <a:schemeClr val="bg1">
                  <a:lumMod val="50000"/>
                  <a:alpha val="2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91386143"/>
        <c:crosses val="autoZero"/>
        <c:crossBetween val="between"/>
      </c:valAx>
      <c:spPr>
        <a:noFill/>
        <a:ln>
          <a:noFill/>
        </a:ln>
        <a:effectLst/>
      </c:spPr>
    </c:plotArea>
    <c:legend>
      <c:legendPos val="b"/>
      <c:legendEntry>
        <c:idx val="2"/>
        <c:delete val="1"/>
      </c:legendEntry>
      <c:legendEntry>
        <c:idx val="3"/>
        <c:delete val="1"/>
      </c:legendEntry>
      <c:layout>
        <c:manualLayout>
          <c:xMode val="edge"/>
          <c:yMode val="edge"/>
          <c:x val="3.1781025868609838E-3"/>
          <c:y val="0.90047296925465214"/>
          <c:w val="0.99337557658144127"/>
          <c:h val="9.45383931843283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70736591149624E-2"/>
          <c:y val="8.3485237787884359E-2"/>
          <c:w val="0.88785151515151517"/>
          <c:h val="0.72908080492225902"/>
        </c:manualLayout>
      </c:layout>
      <c:areaChart>
        <c:grouping val="standard"/>
        <c:varyColors val="0"/>
        <c:ser>
          <c:idx val="4"/>
          <c:order val="0"/>
          <c:tx>
            <c:strRef>
              <c:f>'Graf 16'!$C$6</c:f>
              <c:strCache>
                <c:ptCount val="1"/>
                <c:pt idx="0">
                  <c:v>Debt reflecting the use of flexibility under the EU fiscal rules</c:v>
                </c:pt>
              </c:strCache>
            </c:strRef>
          </c:tx>
          <c:spPr>
            <a:solidFill>
              <a:schemeClr val="accent4"/>
            </a:solidFill>
            <a:ln w="19050" cap="sq">
              <a:noFill/>
              <a:prstDash val="sysDash"/>
              <a:miter lim="800000"/>
            </a:ln>
            <a:effectLst/>
          </c:spPr>
          <c:cat>
            <c:numRef>
              <c:f>'Graf 16'!$D$5:$H$5</c:f>
              <c:numCache>
                <c:formatCode>General</c:formatCode>
                <c:ptCount val="5"/>
                <c:pt idx="0">
                  <c:v>2024</c:v>
                </c:pt>
                <c:pt idx="1">
                  <c:v>2025</c:v>
                </c:pt>
                <c:pt idx="2">
                  <c:v>2026</c:v>
                </c:pt>
                <c:pt idx="3">
                  <c:v>2027</c:v>
                </c:pt>
                <c:pt idx="4">
                  <c:v>2028</c:v>
                </c:pt>
              </c:numCache>
            </c:numRef>
          </c:cat>
          <c:val>
            <c:numRef>
              <c:f>'Graf 16'!$D$6:$H$6</c:f>
              <c:numCache>
                <c:formatCode>0.0</c:formatCode>
                <c:ptCount val="5"/>
                <c:pt idx="0">
                  <c:v>59.280252738330155</c:v>
                </c:pt>
                <c:pt idx="1">
                  <c:v>63.873661589352238</c:v>
                </c:pt>
                <c:pt idx="2">
                  <c:v>67.155651310897241</c:v>
                </c:pt>
                <c:pt idx="3">
                  <c:v>71.344523157560857</c:v>
                </c:pt>
                <c:pt idx="4">
                  <c:v>74.000060566601221</c:v>
                </c:pt>
              </c:numCache>
            </c:numRef>
          </c:val>
          <c:extLst>
            <c:ext xmlns:c16="http://schemas.microsoft.com/office/drawing/2014/chart" uri="{C3380CC4-5D6E-409C-BE32-E72D297353CC}">
              <c16:uniqueId val="{00000000-90C3-4F09-B6EA-BCEE3D7DA3F3}"/>
            </c:ext>
          </c:extLst>
        </c:ser>
        <c:ser>
          <c:idx val="2"/>
          <c:order val="1"/>
          <c:tx>
            <c:strRef>
              <c:f>'Graf 16'!$C$7</c:f>
              <c:strCache>
                <c:ptCount val="1"/>
                <c:pt idx="0">
                  <c:v>Debt under targeted deficits</c:v>
                </c:pt>
              </c:strCache>
            </c:strRef>
          </c:tx>
          <c:spPr>
            <a:solidFill>
              <a:srgbClr val="2C9ADC"/>
            </a:solidFill>
            <a:ln w="25400">
              <a:noFill/>
            </a:ln>
            <a:effectLst/>
          </c:spPr>
          <c:cat>
            <c:numRef>
              <c:f>'Graf 16'!$D$5:$H$5</c:f>
              <c:numCache>
                <c:formatCode>General</c:formatCode>
                <c:ptCount val="5"/>
                <c:pt idx="0">
                  <c:v>2024</c:v>
                </c:pt>
                <c:pt idx="1">
                  <c:v>2025</c:v>
                </c:pt>
                <c:pt idx="2">
                  <c:v>2026</c:v>
                </c:pt>
                <c:pt idx="3">
                  <c:v>2027</c:v>
                </c:pt>
                <c:pt idx="4">
                  <c:v>2028</c:v>
                </c:pt>
              </c:numCache>
            </c:numRef>
          </c:cat>
          <c:val>
            <c:numRef>
              <c:f>'Graf 16'!$D$7:$H$7</c:f>
              <c:numCache>
                <c:formatCode>0.0</c:formatCode>
                <c:ptCount val="5"/>
                <c:pt idx="0">
                  <c:v>59.280252738330155</c:v>
                </c:pt>
                <c:pt idx="1">
                  <c:v>61.463889825499976</c:v>
                </c:pt>
                <c:pt idx="2">
                  <c:v>62.769648812523727</c:v>
                </c:pt>
                <c:pt idx="3">
                  <c:v>64.047798022955035</c:v>
                </c:pt>
                <c:pt idx="4">
                  <c:v>63.861785161968015</c:v>
                </c:pt>
              </c:numCache>
            </c:numRef>
          </c:val>
          <c:extLst>
            <c:ext xmlns:c16="http://schemas.microsoft.com/office/drawing/2014/chart" uri="{C3380CC4-5D6E-409C-BE32-E72D297353CC}">
              <c16:uniqueId val="{00000001-90C3-4F09-B6EA-BCEE3D7DA3F3}"/>
            </c:ext>
          </c:extLst>
        </c:ser>
        <c:dLbls>
          <c:showLegendKey val="0"/>
          <c:showVal val="0"/>
          <c:showCatName val="0"/>
          <c:showSerName val="0"/>
          <c:showPercent val="0"/>
          <c:showBubbleSize val="0"/>
        </c:dLbls>
        <c:axId val="1291386143"/>
        <c:axId val="1379567903"/>
      </c:areaChart>
      <c:lineChart>
        <c:grouping val="standard"/>
        <c:varyColors val="0"/>
        <c:ser>
          <c:idx val="3"/>
          <c:order val="2"/>
          <c:spPr>
            <a:ln w="28575" cap="rnd">
              <a:noFill/>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2-90C3-4F09-B6EA-BCEE3D7DA3F3}"/>
                </c:ext>
              </c:extLst>
            </c:dLbl>
            <c:dLbl>
              <c:idx val="1"/>
              <c:delete val="1"/>
              <c:extLst>
                <c:ext xmlns:c15="http://schemas.microsoft.com/office/drawing/2012/chart" uri="{CE6537A1-D6FC-4f65-9D91-7224C49458BB}"/>
                <c:ext xmlns:c16="http://schemas.microsoft.com/office/drawing/2014/chart" uri="{C3380CC4-5D6E-409C-BE32-E72D297353CC}">
                  <c16:uniqueId val="{00000003-90C3-4F09-B6EA-BCEE3D7DA3F3}"/>
                </c:ext>
              </c:extLst>
            </c:dLbl>
            <c:spPr>
              <a:solidFill>
                <a:schemeClr val="bg1"/>
              </a:solidFill>
              <a:ln w="3175">
                <a:solidFill>
                  <a:schemeClr val="accent4"/>
                </a:solid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accent4"/>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16'!$D$5:$H$5</c:f>
              <c:numCache>
                <c:formatCode>General</c:formatCode>
                <c:ptCount val="5"/>
                <c:pt idx="0">
                  <c:v>2024</c:v>
                </c:pt>
                <c:pt idx="1">
                  <c:v>2025</c:v>
                </c:pt>
                <c:pt idx="2">
                  <c:v>2026</c:v>
                </c:pt>
                <c:pt idx="3">
                  <c:v>2027</c:v>
                </c:pt>
                <c:pt idx="4">
                  <c:v>2028</c:v>
                </c:pt>
              </c:numCache>
            </c:numRef>
          </c:cat>
          <c:val>
            <c:numRef>
              <c:f>'Graf 16'!$D$6:$H$6</c:f>
              <c:numCache>
                <c:formatCode>0.0</c:formatCode>
                <c:ptCount val="5"/>
                <c:pt idx="0">
                  <c:v>59.280252738330155</c:v>
                </c:pt>
                <c:pt idx="1">
                  <c:v>63.873661589352238</c:v>
                </c:pt>
                <c:pt idx="2">
                  <c:v>67.155651310897241</c:v>
                </c:pt>
                <c:pt idx="3">
                  <c:v>71.344523157560857</c:v>
                </c:pt>
                <c:pt idx="4">
                  <c:v>74.000060566601221</c:v>
                </c:pt>
              </c:numCache>
            </c:numRef>
          </c:val>
          <c:smooth val="0"/>
          <c:extLst>
            <c:ext xmlns:c16="http://schemas.microsoft.com/office/drawing/2014/chart" uri="{C3380CC4-5D6E-409C-BE32-E72D297353CC}">
              <c16:uniqueId val="{00000004-90C3-4F09-B6EA-BCEE3D7DA3F3}"/>
            </c:ext>
          </c:extLst>
        </c:ser>
        <c:ser>
          <c:idx val="0"/>
          <c:order val="3"/>
          <c:spPr>
            <a:ln w="25400" cap="rnd">
              <a:noFill/>
              <a:round/>
            </a:ln>
            <a:effectLst/>
          </c:spPr>
          <c:marker>
            <c:symbol val="none"/>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 16'!$D$7:$H$7</c:f>
              <c:numCache>
                <c:formatCode>0.0</c:formatCode>
                <c:ptCount val="5"/>
                <c:pt idx="0">
                  <c:v>59.280252738330155</c:v>
                </c:pt>
                <c:pt idx="1">
                  <c:v>61.463889825499976</c:v>
                </c:pt>
                <c:pt idx="2">
                  <c:v>62.769648812523727</c:v>
                </c:pt>
                <c:pt idx="3">
                  <c:v>64.047798022955035</c:v>
                </c:pt>
                <c:pt idx="4">
                  <c:v>63.861785161968015</c:v>
                </c:pt>
              </c:numCache>
            </c:numRef>
          </c:val>
          <c:smooth val="0"/>
          <c:extLst>
            <c:ext xmlns:c16="http://schemas.microsoft.com/office/drawing/2014/chart" uri="{C3380CC4-5D6E-409C-BE32-E72D297353CC}">
              <c16:uniqueId val="{00000005-90C3-4F09-B6EA-BCEE3D7DA3F3}"/>
            </c:ext>
          </c:extLst>
        </c:ser>
        <c:dLbls>
          <c:showLegendKey val="0"/>
          <c:showVal val="0"/>
          <c:showCatName val="0"/>
          <c:showSerName val="0"/>
          <c:showPercent val="0"/>
          <c:showBubbleSize val="0"/>
        </c:dLbls>
        <c:marker val="1"/>
        <c:smooth val="0"/>
        <c:axId val="1291386143"/>
        <c:axId val="1379567903"/>
      </c:lineChart>
      <c:catAx>
        <c:axId val="1291386143"/>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79567903"/>
        <c:crosses val="autoZero"/>
        <c:auto val="1"/>
        <c:lblAlgn val="ctr"/>
        <c:lblOffset val="100"/>
        <c:noMultiLvlLbl val="0"/>
      </c:catAx>
      <c:valAx>
        <c:axId val="1379567903"/>
        <c:scaling>
          <c:orientation val="minMax"/>
          <c:max val="75"/>
          <c:min val="50"/>
        </c:scaling>
        <c:delete val="0"/>
        <c:axPos val="l"/>
        <c:majorGridlines>
          <c:spPr>
            <a:ln w="3175" cap="flat" cmpd="sng" algn="ctr">
              <a:solidFill>
                <a:schemeClr val="bg1">
                  <a:lumMod val="50000"/>
                  <a:alpha val="2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91386143"/>
        <c:crosses val="autoZero"/>
        <c:crossBetween val="between"/>
      </c:valAx>
      <c:spPr>
        <a:noFill/>
        <a:ln>
          <a:noFill/>
        </a:ln>
        <a:effectLst/>
      </c:spPr>
    </c:plotArea>
    <c:legend>
      <c:legendPos val="b"/>
      <c:legendEntry>
        <c:idx val="2"/>
        <c:delete val="1"/>
      </c:legendEntry>
      <c:legendEntry>
        <c:idx val="3"/>
        <c:delete val="1"/>
      </c:legendEntry>
      <c:layout>
        <c:manualLayout>
          <c:xMode val="edge"/>
          <c:yMode val="edge"/>
          <c:x val="3.1781025868609838E-3"/>
          <c:y val="0.90047296925465214"/>
          <c:w val="0.99337557658144127"/>
          <c:h val="9.45383931843283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 17'!$B$8</c:f>
              <c:strCache>
                <c:ptCount val="1"/>
                <c:pt idx="0">
                  <c:v>Kumulatívny rast pri splnení cielených deficitov</c:v>
                </c:pt>
              </c:strCache>
            </c:strRef>
          </c:tx>
          <c:spPr>
            <a:solidFill>
              <a:schemeClr val="accent1"/>
            </a:solidFill>
            <a:ln>
              <a:noFill/>
            </a:ln>
            <a:effectLst/>
          </c:spPr>
          <c:invertIfNegative val="0"/>
          <c:dPt>
            <c:idx val="0"/>
            <c:invertIfNegative val="0"/>
            <c:bubble3D val="0"/>
            <c:spPr>
              <a:solidFill>
                <a:schemeClr val="accent4"/>
              </a:solidFill>
              <a:ln>
                <a:noFill/>
              </a:ln>
              <a:effectLst/>
            </c:spPr>
            <c:extLst>
              <c:ext xmlns:c16="http://schemas.microsoft.com/office/drawing/2014/chart" uri="{C3380CC4-5D6E-409C-BE32-E72D297353CC}">
                <c16:uniqueId val="{00000001-183E-414D-B363-D60BCDE4E44B}"/>
              </c:ext>
            </c:extLst>
          </c:dPt>
          <c:dLbls>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extLst>
                <c:ext xmlns:c16="http://schemas.microsoft.com/office/drawing/2014/chart" uri="{C3380CC4-5D6E-409C-BE32-E72D297353CC}">
                  <c16:uniqueId val="{00000001-183E-414D-B363-D60BCDE4E44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 17'!$B$7:$B$8</c:f>
              <c:strCache>
                <c:ptCount val="2"/>
                <c:pt idx="0">
                  <c:v>Kumulatívny rast pri využití flexibility pravidiel EÚ</c:v>
                </c:pt>
                <c:pt idx="1">
                  <c:v>Kumulatívny rast pri splnení cielených deficitov</c:v>
                </c:pt>
              </c:strCache>
            </c:strRef>
          </c:cat>
          <c:val>
            <c:numRef>
              <c:f>'Graf 17'!$D$7:$D$8</c:f>
              <c:numCache>
                <c:formatCode>0.0%</c:formatCode>
                <c:ptCount val="2"/>
                <c:pt idx="0">
                  <c:v>0.16471873648504354</c:v>
                </c:pt>
                <c:pt idx="1">
                  <c:v>8.4942383547796041E-2</c:v>
                </c:pt>
              </c:numCache>
            </c:numRef>
          </c:val>
          <c:extLst>
            <c:ext xmlns:c16="http://schemas.microsoft.com/office/drawing/2014/chart" uri="{C3380CC4-5D6E-409C-BE32-E72D297353CC}">
              <c16:uniqueId val="{00000001-6F58-4971-8423-22506116700D}"/>
            </c:ext>
          </c:extLst>
        </c:ser>
        <c:dLbls>
          <c:showLegendKey val="0"/>
          <c:showVal val="0"/>
          <c:showCatName val="0"/>
          <c:showSerName val="0"/>
          <c:showPercent val="0"/>
          <c:showBubbleSize val="0"/>
        </c:dLbls>
        <c:gapWidth val="75"/>
        <c:overlap val="-100"/>
        <c:axId val="136829871"/>
        <c:axId val="122363807"/>
      </c:barChart>
      <c:catAx>
        <c:axId val="136829871"/>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2363807"/>
        <c:crosses val="autoZero"/>
        <c:auto val="1"/>
        <c:lblAlgn val="ctr"/>
        <c:lblOffset val="100"/>
        <c:noMultiLvlLbl val="0"/>
      </c:catAx>
      <c:valAx>
        <c:axId val="122363807"/>
        <c:scaling>
          <c:orientation val="minMax"/>
        </c:scaling>
        <c:delete val="0"/>
        <c:axPos val="l"/>
        <c:majorGridlines>
          <c:spPr>
            <a:ln w="3175" cap="flat" cmpd="sng" algn="ctr">
              <a:solidFill>
                <a:schemeClr val="bg1">
                  <a:lumMod val="8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6829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870736591149624E-2"/>
          <c:y val="0.21784195802692896"/>
          <c:w val="0.88785151515151517"/>
          <c:h val="0.67057300155097621"/>
        </c:manualLayout>
      </c:layout>
      <c:areaChart>
        <c:grouping val="standard"/>
        <c:varyColors val="0"/>
        <c:ser>
          <c:idx val="2"/>
          <c:order val="0"/>
          <c:tx>
            <c:strRef>
              <c:f>Zhrnutie!$J$45</c:f>
              <c:strCache>
                <c:ptCount val="1"/>
                <c:pt idx="0">
                  <c:v>Budgetary target</c:v>
                </c:pt>
              </c:strCache>
            </c:strRef>
          </c:tx>
          <c:spPr>
            <a:solidFill>
              <a:srgbClr val="2C9ADC"/>
            </a:solidFill>
            <a:ln w="25400">
              <a:noFill/>
            </a:ln>
            <a:effectLst/>
          </c:spPr>
          <c:dLbls>
            <c:spPr>
              <a:solidFill>
                <a:schemeClr val="bg1"/>
              </a:solidFill>
              <a:ln>
                <a:solidFill>
                  <a:schemeClr val="accent1"/>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Zhrnutie!$K$44:$O$44</c:f>
              <c:numCache>
                <c:formatCode>General</c:formatCode>
                <c:ptCount val="5"/>
                <c:pt idx="0">
                  <c:v>2024</c:v>
                </c:pt>
                <c:pt idx="1">
                  <c:v>2025</c:v>
                </c:pt>
                <c:pt idx="2">
                  <c:v>2026</c:v>
                </c:pt>
                <c:pt idx="3">
                  <c:v>2027</c:v>
                </c:pt>
                <c:pt idx="4">
                  <c:v>2028</c:v>
                </c:pt>
              </c:numCache>
            </c:numRef>
          </c:cat>
          <c:val>
            <c:numRef>
              <c:f>Zhrnutie!$K$45:$O$45</c:f>
              <c:numCache>
                <c:formatCode>0.0</c:formatCode>
                <c:ptCount val="5"/>
                <c:pt idx="0">
                  <c:v>59.280252738330162</c:v>
                </c:pt>
                <c:pt idx="1">
                  <c:v>61.459894047428008</c:v>
                </c:pt>
                <c:pt idx="2">
                  <c:v>62.765653034451759</c:v>
                </c:pt>
                <c:pt idx="3">
                  <c:v>64.043802244883068</c:v>
                </c:pt>
                <c:pt idx="4">
                  <c:v>63.857789383896055</c:v>
                </c:pt>
              </c:numCache>
            </c:numRef>
          </c:val>
          <c:extLst>
            <c:ext xmlns:c16="http://schemas.microsoft.com/office/drawing/2014/chart" uri="{C3380CC4-5D6E-409C-BE32-E72D297353CC}">
              <c16:uniqueId val="{00000000-0081-4365-B1A8-B5E9921F68E8}"/>
            </c:ext>
          </c:extLst>
        </c:ser>
        <c:dLbls>
          <c:showLegendKey val="0"/>
          <c:showVal val="0"/>
          <c:showCatName val="0"/>
          <c:showSerName val="0"/>
          <c:showPercent val="0"/>
          <c:showBubbleSize val="0"/>
        </c:dLbls>
        <c:axId val="1291386143"/>
        <c:axId val="1379567903"/>
      </c:areaChart>
      <c:lineChart>
        <c:grouping val="standard"/>
        <c:varyColors val="0"/>
        <c:ser>
          <c:idx val="4"/>
          <c:order val="1"/>
          <c:tx>
            <c:strRef>
              <c:f>Zhrnutie!$J$46</c:f>
              <c:strCache>
                <c:ptCount val="1"/>
                <c:pt idx="0">
                  <c:v>Draft budget (w/o further measures)</c:v>
                </c:pt>
              </c:strCache>
            </c:strRef>
          </c:tx>
          <c:spPr>
            <a:ln w="19050" cap="sq">
              <a:solidFill>
                <a:srgbClr val="002060"/>
              </a:solidFill>
              <a:prstDash val="sysDash"/>
              <a:miter lim="800000"/>
            </a:ln>
            <a:effectLst/>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1-0081-4365-B1A8-B5E9921F68E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Zhrnutie!$K$44:$O$44</c:f>
              <c:numCache>
                <c:formatCode>General</c:formatCode>
                <c:ptCount val="5"/>
                <c:pt idx="0">
                  <c:v>2024</c:v>
                </c:pt>
                <c:pt idx="1">
                  <c:v>2025</c:v>
                </c:pt>
                <c:pt idx="2">
                  <c:v>2026</c:v>
                </c:pt>
                <c:pt idx="3">
                  <c:v>2027</c:v>
                </c:pt>
                <c:pt idx="4">
                  <c:v>2028</c:v>
                </c:pt>
              </c:numCache>
            </c:numRef>
          </c:cat>
          <c:val>
            <c:numRef>
              <c:f>Zhrnutie!$K$46:$O$46</c:f>
              <c:numCache>
                <c:formatCode>0.0</c:formatCode>
                <c:ptCount val="5"/>
                <c:pt idx="2">
                  <c:v>62.765653034451759</c:v>
                </c:pt>
                <c:pt idx="3">
                  <c:v>65.677883696202244</c:v>
                </c:pt>
                <c:pt idx="4">
                  <c:v>67.610766477297375</c:v>
                </c:pt>
              </c:numCache>
            </c:numRef>
          </c:val>
          <c:smooth val="0"/>
          <c:extLst>
            <c:ext xmlns:c16="http://schemas.microsoft.com/office/drawing/2014/chart" uri="{C3380CC4-5D6E-409C-BE32-E72D297353CC}">
              <c16:uniqueId val="{00000002-0081-4365-B1A8-B5E9921F68E8}"/>
            </c:ext>
          </c:extLst>
        </c:ser>
        <c:ser>
          <c:idx val="3"/>
          <c:order val="2"/>
          <c:spPr>
            <a:ln w="28575" cap="rnd">
              <a:noFill/>
              <a:round/>
            </a:ln>
            <a:effectLst/>
          </c:spPr>
          <c:marker>
            <c:symbol val="none"/>
          </c:marker>
          <c:cat>
            <c:numRef>
              <c:f>Zhrnutie!$K$44:$O$44</c:f>
              <c:numCache>
                <c:formatCode>General</c:formatCode>
                <c:ptCount val="5"/>
                <c:pt idx="0">
                  <c:v>2024</c:v>
                </c:pt>
                <c:pt idx="1">
                  <c:v>2025</c:v>
                </c:pt>
                <c:pt idx="2">
                  <c:v>2026</c:v>
                </c:pt>
                <c:pt idx="3">
                  <c:v>2027</c:v>
                </c:pt>
                <c:pt idx="4">
                  <c:v>2028</c:v>
                </c:pt>
              </c:numCache>
            </c:numRef>
          </c:cat>
          <c:val>
            <c:numRef>
              <c:f>Zhrnutie!$K$22:$O$22</c:f>
              <c:numCache>
                <c:formatCode>0.0</c:formatCode>
                <c:ptCount val="5"/>
                <c:pt idx="0">
                  <c:v>59.280252738330162</c:v>
                </c:pt>
                <c:pt idx="1">
                  <c:v>61.459894047428008</c:v>
                </c:pt>
                <c:pt idx="2">
                  <c:v>62.765653034451759</c:v>
                </c:pt>
                <c:pt idx="3">
                  <c:v>64.043802244883068</c:v>
                </c:pt>
                <c:pt idx="4">
                  <c:v>63.857789383896055</c:v>
                </c:pt>
              </c:numCache>
            </c:numRef>
          </c:val>
          <c:smooth val="0"/>
          <c:extLst>
            <c:ext xmlns:c16="http://schemas.microsoft.com/office/drawing/2014/chart" uri="{C3380CC4-5D6E-409C-BE32-E72D297353CC}">
              <c16:uniqueId val="{00000003-0081-4365-B1A8-B5E9921F68E8}"/>
            </c:ext>
          </c:extLst>
        </c:ser>
        <c:dLbls>
          <c:showLegendKey val="0"/>
          <c:showVal val="0"/>
          <c:showCatName val="0"/>
          <c:showSerName val="0"/>
          <c:showPercent val="0"/>
          <c:showBubbleSize val="0"/>
        </c:dLbls>
        <c:marker val="1"/>
        <c:smooth val="0"/>
        <c:axId val="1291386143"/>
        <c:axId val="1379567903"/>
      </c:lineChart>
      <c:catAx>
        <c:axId val="1291386143"/>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79567903"/>
        <c:crosses val="autoZero"/>
        <c:auto val="1"/>
        <c:lblAlgn val="ctr"/>
        <c:lblOffset val="100"/>
        <c:noMultiLvlLbl val="0"/>
      </c:catAx>
      <c:valAx>
        <c:axId val="1379567903"/>
        <c:scaling>
          <c:orientation val="minMax"/>
          <c:min val="50"/>
        </c:scaling>
        <c:delete val="0"/>
        <c:axPos val="l"/>
        <c:majorGridlines>
          <c:spPr>
            <a:ln w="3175" cap="flat" cmpd="sng" algn="ctr">
              <a:solidFill>
                <a:schemeClr val="bg1">
                  <a:lumMod val="50000"/>
                  <a:alpha val="2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91386143"/>
        <c:crosses val="autoZero"/>
        <c:crossBetween val="between"/>
      </c:valAx>
      <c:spPr>
        <a:noFill/>
        <a:ln>
          <a:noFill/>
        </a:ln>
        <a:effectLst/>
      </c:spPr>
    </c:plotArea>
    <c:legend>
      <c:legendPos val="b"/>
      <c:legendEntry>
        <c:idx val="2"/>
        <c:delete val="1"/>
      </c:legendEntry>
      <c:layout>
        <c:manualLayout>
          <c:xMode val="edge"/>
          <c:yMode val="edge"/>
          <c:x val="5.4633875841659657E-2"/>
          <c:y val="3.0716493719083457E-2"/>
          <c:w val="0.78755247884519297"/>
          <c:h val="0.1595521153095326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 17'!$C$8</c:f>
              <c:strCache>
                <c:ptCount val="1"/>
                <c:pt idx="0">
                  <c:v>Cumulative growth under targeted deficits</c:v>
                </c:pt>
              </c:strCache>
            </c:strRef>
          </c:tx>
          <c:spPr>
            <a:solidFill>
              <a:schemeClr val="accent1"/>
            </a:solidFill>
            <a:ln>
              <a:noFill/>
            </a:ln>
            <a:effectLst/>
          </c:spPr>
          <c:invertIfNegative val="0"/>
          <c:dPt>
            <c:idx val="0"/>
            <c:invertIfNegative val="0"/>
            <c:bubble3D val="0"/>
            <c:spPr>
              <a:solidFill>
                <a:schemeClr val="accent4"/>
              </a:solidFill>
              <a:ln>
                <a:noFill/>
              </a:ln>
              <a:effectLst/>
            </c:spPr>
            <c:extLst>
              <c:ext xmlns:c16="http://schemas.microsoft.com/office/drawing/2014/chart" uri="{C3380CC4-5D6E-409C-BE32-E72D297353CC}">
                <c16:uniqueId val="{00000001-FBD1-4F96-A19F-CB9C8B417828}"/>
              </c:ext>
            </c:extLst>
          </c:dPt>
          <c:dLbls>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extLst>
                <c:ext xmlns:c16="http://schemas.microsoft.com/office/drawing/2014/chart" uri="{C3380CC4-5D6E-409C-BE32-E72D297353CC}">
                  <c16:uniqueId val="{00000001-FBD1-4F96-A19F-CB9C8B417828}"/>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 17'!$C$7:$C$8</c:f>
              <c:strCache>
                <c:ptCount val="2"/>
                <c:pt idx="0">
                  <c:v>Cumulative growth reflecting the use of flexibility under the EU fiscal rules</c:v>
                </c:pt>
                <c:pt idx="1">
                  <c:v>Cumulative growth under targeted deficits</c:v>
                </c:pt>
              </c:strCache>
            </c:strRef>
          </c:cat>
          <c:val>
            <c:numRef>
              <c:f>'Graf 17'!$D$7:$D$8</c:f>
              <c:numCache>
                <c:formatCode>0.0%</c:formatCode>
                <c:ptCount val="2"/>
                <c:pt idx="0">
                  <c:v>0.16471873648504354</c:v>
                </c:pt>
                <c:pt idx="1">
                  <c:v>8.4942383547796041E-2</c:v>
                </c:pt>
              </c:numCache>
            </c:numRef>
          </c:val>
          <c:extLst>
            <c:ext xmlns:c16="http://schemas.microsoft.com/office/drawing/2014/chart" uri="{C3380CC4-5D6E-409C-BE32-E72D297353CC}">
              <c16:uniqueId val="{00000002-FBD1-4F96-A19F-CB9C8B417828}"/>
            </c:ext>
          </c:extLst>
        </c:ser>
        <c:dLbls>
          <c:showLegendKey val="0"/>
          <c:showVal val="0"/>
          <c:showCatName val="0"/>
          <c:showSerName val="0"/>
          <c:showPercent val="0"/>
          <c:showBubbleSize val="0"/>
        </c:dLbls>
        <c:gapWidth val="75"/>
        <c:overlap val="-100"/>
        <c:axId val="136829871"/>
        <c:axId val="122363807"/>
      </c:barChart>
      <c:catAx>
        <c:axId val="136829871"/>
        <c:scaling>
          <c:orientation val="minMax"/>
        </c:scaling>
        <c:delete val="0"/>
        <c:axPos val="b"/>
        <c:numFmt formatCode="General" sourceLinked="1"/>
        <c:majorTickMark val="none"/>
        <c:minorTickMark val="none"/>
        <c:tickLblPos val="nextTo"/>
        <c:spPr>
          <a:noFill/>
          <a:ln w="12700"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22363807"/>
        <c:crosses val="autoZero"/>
        <c:auto val="1"/>
        <c:lblAlgn val="ctr"/>
        <c:lblOffset val="100"/>
        <c:noMultiLvlLbl val="0"/>
      </c:catAx>
      <c:valAx>
        <c:axId val="122363807"/>
        <c:scaling>
          <c:orientation val="minMax"/>
        </c:scaling>
        <c:delete val="0"/>
        <c:axPos val="l"/>
        <c:majorGridlines>
          <c:spPr>
            <a:ln w="3175" cap="flat" cmpd="sng" algn="ctr">
              <a:solidFill>
                <a:schemeClr val="bg1">
                  <a:lumMod val="85000"/>
                </a:schemeClr>
              </a:solidFill>
              <a:prstDash val="sys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mn-cs"/>
              </a:defRPr>
            </a:pPr>
            <a:endParaRPr lang="sk-SK"/>
          </a:p>
        </c:txPr>
        <c:crossAx val="136829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5.7787773402629306E-2"/>
          <c:y val="3.7486892271914186E-2"/>
          <c:w val="0.52610256725721782"/>
          <c:h val="0.8520068742836967"/>
        </c:manualLayout>
      </c:layout>
      <c:barChart>
        <c:barDir val="col"/>
        <c:grouping val="stacked"/>
        <c:varyColors val="0"/>
        <c:ser>
          <c:idx val="1"/>
          <c:order val="1"/>
          <c:tx>
            <c:strRef>
              <c:f>'Graf 18 + 19'!$A$67</c:f>
              <c:strCache>
                <c:ptCount val="1"/>
                <c:pt idx="0">
                  <c:v>Inflácia (deflátor HDP)</c:v>
                </c:pt>
              </c:strCache>
            </c:strRef>
          </c:tx>
          <c:spPr>
            <a:solidFill>
              <a:srgbClr val="E85477"/>
            </a:solidFill>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+ 19'!$C$67:$G$67</c:f>
              <c:numCache>
                <c:formatCode>#\ ##0.0</c:formatCode>
                <c:ptCount val="5"/>
                <c:pt idx="0">
                  <c:v>-1.9533952154282885</c:v>
                </c:pt>
                <c:pt idx="1">
                  <c:v>-2.1928821809474215</c:v>
                </c:pt>
                <c:pt idx="2">
                  <c:v>-2.2714709691090489</c:v>
                </c:pt>
                <c:pt idx="3">
                  <c:v>-1.5481237967688659</c:v>
                </c:pt>
                <c:pt idx="4">
                  <c:v>-1.336499981785251</c:v>
                </c:pt>
              </c:numCache>
            </c:numRef>
          </c:val>
          <c:extLst>
            <c:ext xmlns:c16="http://schemas.microsoft.com/office/drawing/2014/chart" uri="{C3380CC4-5D6E-409C-BE32-E72D297353CC}">
              <c16:uniqueId val="{00000001-641E-4751-9AFF-ABBD0C4D7717}"/>
            </c:ext>
          </c:extLst>
        </c:ser>
        <c:ser>
          <c:idx val="3"/>
          <c:order val="2"/>
          <c:tx>
            <c:strRef>
              <c:f>'Graf 18 + 19'!$A$66</c:f>
              <c:strCache>
                <c:ptCount val="1"/>
                <c:pt idx="0">
                  <c:v>Rast reálneho HDP</c:v>
                </c:pt>
              </c:strCache>
            </c:strRef>
          </c:tx>
          <c:spPr>
            <a:solidFill>
              <a:srgbClr val="E85477">
                <a:lumMod val="40000"/>
                <a:lumOff val="60000"/>
              </a:srgbClr>
            </a:solidFill>
            <a:ln>
              <a:noFill/>
            </a:ln>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+ 19'!$C$66:$G$66</c:f>
              <c:numCache>
                <c:formatCode>#\ ##0.0</c:formatCode>
                <c:ptCount val="5"/>
                <c:pt idx="0">
                  <c:v>-1.0844115812589035</c:v>
                </c:pt>
                <c:pt idx="1">
                  <c:v>-0.48041937221018299</c:v>
                </c:pt>
                <c:pt idx="2">
                  <c:v>-0.73215100775873643</c:v>
                </c:pt>
                <c:pt idx="3">
                  <c:v>-0.84316135047640506</c:v>
                </c:pt>
                <c:pt idx="4">
                  <c:v>-1.1060501875999476</c:v>
                </c:pt>
              </c:numCache>
            </c:numRef>
          </c:val>
          <c:extLst>
            <c:ext xmlns:c16="http://schemas.microsoft.com/office/drawing/2014/chart" uri="{C3380CC4-5D6E-409C-BE32-E72D297353CC}">
              <c16:uniqueId val="{00000000-641E-4751-9AFF-ABBD0C4D7717}"/>
            </c:ext>
          </c:extLst>
        </c:ser>
        <c:ser>
          <c:idx val="2"/>
          <c:order val="3"/>
          <c:tx>
            <c:strRef>
              <c:f>'Graf 18 + 19'!$A$64</c:f>
              <c:strCache>
                <c:ptCount val="1"/>
                <c:pt idx="0">
                  <c:v>Primárne saldo</c:v>
                </c:pt>
              </c:strCache>
            </c:strRef>
          </c:tx>
          <c:spPr>
            <a:solidFill>
              <a:srgbClr val="0C2A38">
                <a:lumMod val="50000"/>
                <a:lumOff val="50000"/>
              </a:srgbClr>
            </a:solidFill>
            <a:ln w="12700">
              <a:noFill/>
              <a:prstDash val="solid"/>
            </a:ln>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+ 19'!$C$64:$G$64</c:f>
              <c:numCache>
                <c:formatCode>#\ ##0.0</c:formatCode>
                <c:ptCount val="5"/>
                <c:pt idx="0">
                  <c:v>3.8613989720572777</c:v>
                </c:pt>
                <c:pt idx="1">
                  <c:v>3.393610682404983</c:v>
                </c:pt>
                <c:pt idx="2">
                  <c:v>2.4221971466918202</c:v>
                </c:pt>
                <c:pt idx="3">
                  <c:v>1.6794491789526591</c:v>
                </c:pt>
                <c:pt idx="4">
                  <c:v>0.82075622355110778</c:v>
                </c:pt>
              </c:numCache>
            </c:numRef>
          </c:val>
          <c:extLst>
            <c:ext xmlns:c16="http://schemas.microsoft.com/office/drawing/2014/chart" uri="{C3380CC4-5D6E-409C-BE32-E72D297353CC}">
              <c16:uniqueId val="{00000002-641E-4751-9AFF-ABBD0C4D7717}"/>
            </c:ext>
          </c:extLst>
        </c:ser>
        <c:ser>
          <c:idx val="4"/>
          <c:order val="4"/>
          <c:tx>
            <c:strRef>
              <c:f>'Graf 18 + 19'!$A$65</c:f>
              <c:strCache>
                <c:ptCount val="1"/>
                <c:pt idx="0">
                  <c:v>Úrokové náklady</c:v>
                </c:pt>
              </c:strCache>
            </c:strRef>
          </c:tx>
          <c:spPr>
            <a:solidFill>
              <a:srgbClr val="2C9ADC">
                <a:lumMod val="40000"/>
                <a:lumOff val="60000"/>
              </a:srgbClr>
            </a:solidFill>
            <a:ln w="12700">
              <a:noFill/>
              <a:prstDash val="solid"/>
            </a:ln>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+ 19'!$C$65:$G$65</c:f>
              <c:numCache>
                <c:formatCode>#\ ##0.0</c:formatCode>
                <c:ptCount val="5"/>
                <c:pt idx="0">
                  <c:v>1.4115191315092759</c:v>
                </c:pt>
                <c:pt idx="1">
                  <c:v>1.6123935395230413</c:v>
                </c:pt>
                <c:pt idx="2">
                  <c:v>1.677802853308179</c:v>
                </c:pt>
                <c:pt idx="3">
                  <c:v>1.8205508210473411</c:v>
                </c:pt>
                <c:pt idx="4">
                  <c:v>1.9792437764488926</c:v>
                </c:pt>
              </c:numCache>
            </c:numRef>
          </c:val>
          <c:extLst>
            <c:ext xmlns:c16="http://schemas.microsoft.com/office/drawing/2014/chart" uri="{C3380CC4-5D6E-409C-BE32-E72D297353CC}">
              <c16:uniqueId val="{00000003-641E-4751-9AFF-ABBD0C4D7717}"/>
            </c:ext>
          </c:extLst>
        </c:ser>
        <c:ser>
          <c:idx val="7"/>
          <c:order val="5"/>
          <c:tx>
            <c:strRef>
              <c:f>'Graf 18 + 19'!$A$68</c:f>
              <c:strCache>
                <c:ptCount val="1"/>
                <c:pt idx="0">
                  <c:v>Zosúladenie deficitu a dlhu</c:v>
                </c:pt>
              </c:strCache>
            </c:strRef>
          </c:tx>
          <c:spPr>
            <a:solidFill>
              <a:srgbClr val="FFFFFF">
                <a:lumMod val="85000"/>
              </a:srgbClr>
            </a:solidFill>
            <a:ln w="28575">
              <a:noFill/>
            </a:ln>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+ 19'!$C$68:$G$68</c:f>
              <c:numCache>
                <c:formatCode>#\ ##0.0</c:formatCode>
                <c:ptCount val="5"/>
                <c:pt idx="0">
                  <c:v>1.4088333302108247</c:v>
                </c:pt>
                <c:pt idx="1">
                  <c:v>-0.15306135967257362</c:v>
                </c:pt>
                <c:pt idx="2">
                  <c:v>0.20938096389153671</c:v>
                </c:pt>
                <c:pt idx="3">
                  <c:v>0.16943435767657955</c:v>
                </c:pt>
                <c:pt idx="4">
                  <c:v>-0.54346269160181482</c:v>
                </c:pt>
              </c:numCache>
            </c:numRef>
          </c:val>
          <c:extLst>
            <c:ext xmlns:c16="http://schemas.microsoft.com/office/drawing/2014/chart" uri="{C3380CC4-5D6E-409C-BE32-E72D297353CC}">
              <c16:uniqueId val="{00000004-641E-4751-9AFF-ABBD0C4D7717}"/>
            </c:ext>
          </c:extLst>
        </c:ser>
        <c:dLbls>
          <c:showLegendKey val="0"/>
          <c:showVal val="0"/>
          <c:showCatName val="0"/>
          <c:showSerName val="0"/>
          <c:showPercent val="0"/>
          <c:showBubbleSize val="0"/>
        </c:dLbls>
        <c:gapWidth val="50"/>
        <c:overlap val="100"/>
        <c:axId val="547679416"/>
        <c:axId val="547679808"/>
        <c:extLst/>
      </c:barChart>
      <c:lineChart>
        <c:grouping val="standard"/>
        <c:varyColors val="0"/>
        <c:ser>
          <c:idx val="0"/>
          <c:order val="0"/>
          <c:tx>
            <c:strRef>
              <c:f>'Graf 18 + 19'!$A$62</c:f>
              <c:strCache>
                <c:ptCount val="1"/>
                <c:pt idx="0">
                  <c:v>Zmena hrubého dlhu VS</c:v>
                </c:pt>
              </c:strCache>
            </c:strRef>
          </c:tx>
          <c:spPr>
            <a:ln w="25400" cmpd="sng">
              <a:noFill/>
              <a:prstDash val="solid"/>
            </a:ln>
          </c:spPr>
          <c:marker>
            <c:symbol val="diamond"/>
            <c:size val="5"/>
            <c:spPr>
              <a:solidFill>
                <a:srgbClr val="2EAAE1"/>
              </a:solidFill>
              <a:ln w="3175">
                <a:solidFill>
                  <a:sysClr val="window" lastClr="FFFFFF"/>
                </a:solidFill>
              </a:ln>
            </c:spPr>
          </c:marker>
          <c:dPt>
            <c:idx val="12"/>
            <c:bubble3D val="0"/>
            <c:extLst>
              <c:ext xmlns:c16="http://schemas.microsoft.com/office/drawing/2014/chart" uri="{C3380CC4-5D6E-409C-BE32-E72D297353CC}">
                <c16:uniqueId val="{00000006-641E-4751-9AFF-ABBD0C4D7717}"/>
              </c:ext>
            </c:extLst>
          </c:dPt>
          <c:dLbls>
            <c:numFmt formatCode="#,##0.0" sourceLinked="0"/>
            <c:spPr>
              <a:solidFill>
                <a:sysClr val="window" lastClr="FFFFFF"/>
              </a:solidFill>
              <a:ln>
                <a:solidFill>
                  <a:sysClr val="windowText" lastClr="000000"/>
                </a:solidFill>
              </a:ln>
              <a:effectLst/>
            </c:spPr>
            <c:txPr>
              <a:bodyPr wrap="square" lIns="38100" tIns="19050" rIns="38100" bIns="19050" anchor="ctr">
                <a:spAutoFit/>
              </a:bodyPr>
              <a:lstStyle/>
              <a:p>
                <a:pPr>
                  <a:defRPr b="1">
                    <a:solidFill>
                      <a:schemeClr val="tx1"/>
                    </a:solidFill>
                  </a:defRPr>
                </a:pPr>
                <a:endParaRPr lang="sk-SK"/>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18 + 19'!$C$61:$G$61</c:f>
              <c:numCache>
                <c:formatCode>General</c:formatCode>
                <c:ptCount val="5"/>
                <c:pt idx="0">
                  <c:v>2024</c:v>
                </c:pt>
                <c:pt idx="1">
                  <c:v>2025</c:v>
                </c:pt>
                <c:pt idx="2">
                  <c:v>2026</c:v>
                </c:pt>
                <c:pt idx="3">
                  <c:v>2027</c:v>
                </c:pt>
                <c:pt idx="4">
                  <c:v>2028</c:v>
                </c:pt>
              </c:numCache>
            </c:numRef>
          </c:cat>
          <c:val>
            <c:numRef>
              <c:f>'Graf 18 + 19'!$C$62:$G$62</c:f>
              <c:numCache>
                <c:formatCode>#\ ##0.0</c:formatCode>
                <c:ptCount val="5"/>
                <c:pt idx="0">
                  <c:v>3.6439446370901862</c:v>
                </c:pt>
                <c:pt idx="1">
                  <c:v>2.1796413090978461</c:v>
                </c:pt>
                <c:pt idx="2">
                  <c:v>1.3057589870237507</c:v>
                </c:pt>
                <c:pt idx="3">
                  <c:v>1.2781492104313088</c:v>
                </c:pt>
                <c:pt idx="4">
                  <c:v>-0.18601286098701308</c:v>
                </c:pt>
              </c:numCache>
            </c:numRef>
          </c:val>
          <c:smooth val="0"/>
          <c:extLst>
            <c:ext xmlns:c16="http://schemas.microsoft.com/office/drawing/2014/chart" uri="{C3380CC4-5D6E-409C-BE32-E72D297353CC}">
              <c16:uniqueId val="{00000007-641E-4751-9AFF-ABBD0C4D7717}"/>
            </c:ext>
          </c:extLst>
        </c:ser>
        <c:dLbls>
          <c:showLegendKey val="0"/>
          <c:showVal val="0"/>
          <c:showCatName val="0"/>
          <c:showSerName val="0"/>
          <c:showPercent val="0"/>
          <c:showBubbleSize val="0"/>
        </c:dLbls>
        <c:marker val="1"/>
        <c:smooth val="0"/>
        <c:axId val="547679416"/>
        <c:axId val="547679808"/>
      </c:lineChart>
      <c:catAx>
        <c:axId val="547679416"/>
        <c:scaling>
          <c:orientation val="minMax"/>
        </c:scaling>
        <c:delete val="0"/>
        <c:axPos val="b"/>
        <c:numFmt formatCode="General" sourceLinked="1"/>
        <c:majorTickMark val="none"/>
        <c:minorTickMark val="none"/>
        <c:tickLblPos val="low"/>
        <c:spPr>
          <a:ln w="12700">
            <a:solidFill>
              <a:sysClr val="window" lastClr="FFFFFF">
                <a:lumMod val="50000"/>
              </a:sysClr>
            </a:solidFill>
            <a:prstDash val="solid"/>
          </a:ln>
        </c:spPr>
        <c:txPr>
          <a:bodyPr rot="0" vert="horz"/>
          <a:lstStyle/>
          <a:p>
            <a:pPr>
              <a:defRPr/>
            </a:pPr>
            <a:endParaRPr lang="sk-SK"/>
          </a:p>
        </c:txPr>
        <c:crossAx val="547679808"/>
        <c:crosses val="autoZero"/>
        <c:auto val="1"/>
        <c:lblAlgn val="ctr"/>
        <c:lblOffset val="100"/>
        <c:tickLblSkip val="1"/>
        <c:tickMarkSkip val="1"/>
        <c:noMultiLvlLbl val="0"/>
      </c:catAx>
      <c:valAx>
        <c:axId val="547679808"/>
        <c:scaling>
          <c:orientation val="minMax"/>
          <c:max val="8"/>
        </c:scaling>
        <c:delete val="0"/>
        <c:axPos val="l"/>
        <c:majorGridlines>
          <c:spPr>
            <a:ln w="3175">
              <a:solidFill>
                <a:sysClr val="window" lastClr="FFFFFF">
                  <a:lumMod val="50000"/>
                  <a:alpha val="25000"/>
                </a:sysClr>
              </a:solidFill>
              <a:prstDash val="sysDot"/>
            </a:ln>
          </c:spPr>
        </c:majorGridlines>
        <c:numFmt formatCode="#,##0" sourceLinked="0"/>
        <c:majorTickMark val="none"/>
        <c:minorTickMark val="none"/>
        <c:tickLblPos val="nextTo"/>
        <c:spPr>
          <a:ln w="3175">
            <a:noFill/>
            <a:prstDash val="sysDot"/>
          </a:ln>
        </c:spPr>
        <c:txPr>
          <a:bodyPr rot="0" vert="horz"/>
          <a:lstStyle/>
          <a:p>
            <a:pPr>
              <a:defRPr/>
            </a:pPr>
            <a:endParaRPr lang="sk-SK"/>
          </a:p>
        </c:txPr>
        <c:crossAx val="547679416"/>
        <c:crosses val="autoZero"/>
        <c:crossBetween val="between"/>
      </c:valAx>
      <c:spPr>
        <a:noFill/>
        <a:ln w="25400">
          <a:noFill/>
        </a:ln>
      </c:spPr>
    </c:plotArea>
    <c:legend>
      <c:legendPos val="r"/>
      <c:layout>
        <c:manualLayout>
          <c:xMode val="edge"/>
          <c:yMode val="edge"/>
          <c:x val="0.61834994258530185"/>
          <c:y val="3.5479710212438217E-2"/>
          <c:w val="0.3743211855155274"/>
          <c:h val="0.95879026289118308"/>
        </c:manualLayout>
      </c:layout>
      <c:overlay val="0"/>
      <c:spPr>
        <a:solidFill>
          <a:srgbClr val="FFFFFF"/>
        </a:solidFill>
        <a:ln w="25400">
          <a:noFill/>
        </a:ln>
      </c:spPr>
    </c:legend>
    <c:plotVisOnly val="1"/>
    <c:dispBlanksAs val="gap"/>
    <c:showDLblsOverMax val="0"/>
  </c:chart>
  <c:spPr>
    <a:noFill/>
    <a:ln w="9525">
      <a:noFill/>
    </a:ln>
  </c:spPr>
  <c:txPr>
    <a:bodyPr/>
    <a:lstStyle/>
    <a:p>
      <a:pPr>
        <a:defRPr sz="1000" b="0" i="0" u="none" strike="noStrike" baseline="0">
          <a:solidFill>
            <a:srgbClr val="000000"/>
          </a:solidFill>
          <a:latin typeface="Arial Narrow" panose="020B0606020202030204" pitchFamily="34" charset="0"/>
          <a:ea typeface="Arial"/>
          <a:cs typeface="Arial"/>
        </a:defRPr>
      </a:pPr>
      <a:endParaRPr lang="sk-SK"/>
    </a:p>
  </c:txPr>
  <c:printSettings>
    <c:headerFooter/>
    <c:pageMargins b="0.75" l="0.7" r="0.7" t="0.75" header="0.3" footer="0.3"/>
    <c:pageSetup paperSize="9"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488704022516411E-2"/>
          <c:y val="4.7206471713287422E-2"/>
          <c:w val="0.92891214157561719"/>
          <c:h val="0.87110028182379762"/>
        </c:manualLayout>
      </c:layout>
      <c:areaChart>
        <c:grouping val="stacked"/>
        <c:varyColors val="0"/>
        <c:ser>
          <c:idx val="1"/>
          <c:order val="1"/>
          <c:tx>
            <c:strRef>
              <c:f>'Graf 18 + 19'!$A$7</c:f>
              <c:strCache>
                <c:ptCount val="1"/>
                <c:pt idx="0">
                  <c:v>Čistý dlh (cielené deficity)</c:v>
                </c:pt>
              </c:strCache>
            </c:strRef>
          </c:tx>
          <c:spPr>
            <a:solidFill>
              <a:schemeClr val="accent1">
                <a:lumMod val="50000"/>
              </a:schemeClr>
            </a:solidFill>
            <a:ln w="3175">
              <a:solidFill>
                <a:schemeClr val="bg1"/>
              </a:solidFill>
            </a:ln>
            <a:effectLst/>
          </c:spPr>
          <c:val>
            <c:numRef>
              <c:f>'Graf 18 + 19'!$C$7:$O$7</c:f>
              <c:numCache>
                <c:formatCode>0.0</c:formatCode>
                <c:ptCount val="13"/>
                <c:pt idx="0">
                  <c:v>46.812441362775495</c:v>
                </c:pt>
                <c:pt idx="1">
                  <c:v>45.681225258317497</c:v>
                </c:pt>
                <c:pt idx="2">
                  <c:v>43.219824092270258</c:v>
                </c:pt>
                <c:pt idx="3">
                  <c:v>43.120066526572003</c:v>
                </c:pt>
                <c:pt idx="4">
                  <c:v>48.525153836252258</c:v>
                </c:pt>
                <c:pt idx="5">
                  <c:v>48.921020062630014</c:v>
                </c:pt>
                <c:pt idx="6">
                  <c:v>47.577337525696436</c:v>
                </c:pt>
                <c:pt idx="7">
                  <c:v>47.957590590483022</c:v>
                </c:pt>
                <c:pt idx="8">
                  <c:v>51.038095030001799</c:v>
                </c:pt>
                <c:pt idx="9">
                  <c:v>53.584596203936464</c:v>
                </c:pt>
                <c:pt idx="10">
                  <c:v>56.307244423669609</c:v>
                </c:pt>
                <c:pt idx="11">
                  <c:v>57.071585022230998</c:v>
                </c:pt>
                <c:pt idx="12">
                  <c:v>57.581673514907862</c:v>
                </c:pt>
              </c:numCache>
            </c:numRef>
          </c:val>
          <c:extLst>
            <c:ext xmlns:c16="http://schemas.microsoft.com/office/drawing/2014/chart" uri="{C3380CC4-5D6E-409C-BE32-E72D297353CC}">
              <c16:uniqueId val="{00000000-C166-40E0-BDA8-AD8330A5429D}"/>
            </c:ext>
          </c:extLst>
        </c:ser>
        <c:ser>
          <c:idx val="2"/>
          <c:order val="2"/>
          <c:tx>
            <c:strRef>
              <c:f>'Graf 18 + 19'!$A$8</c:f>
              <c:strCache>
                <c:ptCount val="1"/>
                <c:pt idx="0">
                  <c:v>Likvidné finančné aktíva</c:v>
                </c:pt>
              </c:strCache>
            </c:strRef>
          </c:tx>
          <c:spPr>
            <a:solidFill>
              <a:schemeClr val="accent1">
                <a:lumMod val="20000"/>
                <a:lumOff val="80000"/>
              </a:schemeClr>
            </a:solidFill>
            <a:ln>
              <a:noFill/>
            </a:ln>
            <a:effectLst/>
          </c:spPr>
          <c:val>
            <c:numRef>
              <c:f>'Graf 18 + 19'!$C$8:$O$8</c:f>
              <c:numCache>
                <c:formatCode>0.0</c:formatCode>
                <c:ptCount val="13"/>
                <c:pt idx="0">
                  <c:v>5.3231025086958397</c:v>
                </c:pt>
                <c:pt idx="1">
                  <c:v>5.7003047420815136</c:v>
                </c:pt>
                <c:pt idx="2">
                  <c:v>6.0504552873170923</c:v>
                </c:pt>
                <c:pt idx="3">
                  <c:v>4.8896065811756628</c:v>
                </c:pt>
                <c:pt idx="4">
                  <c:v>9.8829965883480568</c:v>
                </c:pt>
                <c:pt idx="5">
                  <c:v>11.261650911875968</c:v>
                </c:pt>
                <c:pt idx="6">
                  <c:v>10.124633918216055</c:v>
                </c:pt>
                <c:pt idx="7">
                  <c:v>7.6787175107569539</c:v>
                </c:pt>
                <c:pt idx="8">
                  <c:v>8.2421577083283637</c:v>
                </c:pt>
                <c:pt idx="9">
                  <c:v>7.8752978434915448</c:v>
                </c:pt>
                <c:pt idx="10">
                  <c:v>6.4584086107821506</c:v>
                </c:pt>
                <c:pt idx="11">
                  <c:v>6.9722172226520698</c:v>
                </c:pt>
                <c:pt idx="12">
                  <c:v>6.2761158689881924</c:v>
                </c:pt>
              </c:numCache>
            </c:numRef>
          </c:val>
          <c:extLst>
            <c:ext xmlns:c16="http://schemas.microsoft.com/office/drawing/2014/chart" uri="{C3380CC4-5D6E-409C-BE32-E72D297353CC}">
              <c16:uniqueId val="{00000001-C166-40E0-BDA8-AD8330A5429D}"/>
            </c:ext>
          </c:extLst>
        </c:ser>
        <c:dLbls>
          <c:showLegendKey val="0"/>
          <c:showVal val="0"/>
          <c:showCatName val="0"/>
          <c:showSerName val="0"/>
          <c:showPercent val="0"/>
          <c:showBubbleSize val="0"/>
        </c:dLbls>
        <c:axId val="1081565536"/>
        <c:axId val="1081566848"/>
      </c:areaChart>
      <c:lineChart>
        <c:grouping val="standard"/>
        <c:varyColors val="0"/>
        <c:ser>
          <c:idx val="0"/>
          <c:order val="0"/>
          <c:tx>
            <c:strRef>
              <c:f>'Graf 18 + 19'!$A$6</c:f>
              <c:strCache>
                <c:ptCount val="1"/>
                <c:pt idx="0">
                  <c:v>Hrubý dlh (cielené deficity)</c:v>
                </c:pt>
              </c:strCache>
            </c:strRef>
          </c:tx>
          <c:spPr>
            <a:ln w="28575" cap="rnd">
              <a:noFill/>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'Graf 18 + 19'!$C$6:$O$6</c:f>
              <c:numCache>
                <c:formatCode>0.0</c:formatCode>
                <c:ptCount val="13"/>
                <c:pt idx="0">
                  <c:v>52.135543871471334</c:v>
                </c:pt>
                <c:pt idx="1">
                  <c:v>51.38153000039901</c:v>
                </c:pt>
                <c:pt idx="2">
                  <c:v>49.27027937958735</c:v>
                </c:pt>
                <c:pt idx="3">
                  <c:v>48.009673107747666</c:v>
                </c:pt>
                <c:pt idx="4">
                  <c:v>58.408150424600315</c:v>
                </c:pt>
                <c:pt idx="5">
                  <c:v>60.182670974505982</c:v>
                </c:pt>
                <c:pt idx="6">
                  <c:v>57.701971443912491</c:v>
                </c:pt>
                <c:pt idx="7">
                  <c:v>55.636308101239976</c:v>
                </c:pt>
                <c:pt idx="8">
                  <c:v>59.280252738330162</c:v>
                </c:pt>
                <c:pt idx="9">
                  <c:v>61.459894047428008</c:v>
                </c:pt>
                <c:pt idx="10">
                  <c:v>62.765653034451759</c:v>
                </c:pt>
                <c:pt idx="11">
                  <c:v>64.043802244883068</c:v>
                </c:pt>
                <c:pt idx="12">
                  <c:v>63.857789383896055</c:v>
                </c:pt>
              </c:numCache>
            </c:numRef>
          </c:val>
          <c:smooth val="0"/>
          <c:extLst>
            <c:ext xmlns:c16="http://schemas.microsoft.com/office/drawing/2014/chart" uri="{C3380CC4-5D6E-409C-BE32-E72D297353CC}">
              <c16:uniqueId val="{00000002-C166-40E0-BDA8-AD8330A5429D}"/>
            </c:ext>
          </c:extLst>
        </c:ser>
        <c:ser>
          <c:idx val="3"/>
          <c:order val="3"/>
          <c:tx>
            <c:strRef>
              <c:f>'Graf 18 + 19'!$A$9</c:f>
              <c:strCache>
                <c:ptCount val="1"/>
                <c:pt idx="0">
                  <c:v>Horné sankčné pásmo dlhovej brzdy</c:v>
                </c:pt>
              </c:strCache>
            </c:strRef>
          </c:tx>
          <c:spPr>
            <a:ln w="19050" cap="rnd">
              <a:solidFill>
                <a:schemeClr val="bg1">
                  <a:lumMod val="75000"/>
                </a:schemeClr>
              </a:solidFill>
              <a:prstDash val="sysDash"/>
              <a:round/>
            </a:ln>
            <a:effectLst/>
          </c:spPr>
          <c:marker>
            <c:symbol val="none"/>
          </c:marker>
          <c:cat>
            <c:numRef>
              <c:f>'Graf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'Graf 18 + 19'!$C$9:$O$9</c:f>
              <c:numCache>
                <c:formatCode>0.0</c:formatCode>
                <c:ptCount val="13"/>
                <c:pt idx="0">
                  <c:v>60</c:v>
                </c:pt>
                <c:pt idx="1">
                  <c:v>60</c:v>
                </c:pt>
                <c:pt idx="2">
                  <c:v>59</c:v>
                </c:pt>
                <c:pt idx="3">
                  <c:v>58</c:v>
                </c:pt>
                <c:pt idx="4">
                  <c:v>57</c:v>
                </c:pt>
                <c:pt idx="5">
                  <c:v>56</c:v>
                </c:pt>
                <c:pt idx="6">
                  <c:v>55</c:v>
                </c:pt>
                <c:pt idx="7">
                  <c:v>54</c:v>
                </c:pt>
                <c:pt idx="8">
                  <c:v>53</c:v>
                </c:pt>
                <c:pt idx="9">
                  <c:v>52</c:v>
                </c:pt>
                <c:pt idx="10">
                  <c:v>51</c:v>
                </c:pt>
                <c:pt idx="11">
                  <c:v>50</c:v>
                </c:pt>
                <c:pt idx="12">
                  <c:v>50</c:v>
                </c:pt>
              </c:numCache>
            </c:numRef>
          </c:val>
          <c:smooth val="0"/>
          <c:extLst>
            <c:ext xmlns:c16="http://schemas.microsoft.com/office/drawing/2014/chart" uri="{C3380CC4-5D6E-409C-BE32-E72D297353CC}">
              <c16:uniqueId val="{00000003-C166-40E0-BDA8-AD8330A5429D}"/>
            </c:ext>
          </c:extLst>
        </c:ser>
        <c:ser>
          <c:idx val="4"/>
          <c:order val="4"/>
          <c:tx>
            <c:strRef>
              <c:f>'Graf 18 + 19'!$A$11</c:f>
              <c:strCache>
                <c:ptCount val="1"/>
                <c:pt idx="0">
                  <c:v>Čistý dlh (bez ďalších opatrení)</c:v>
                </c:pt>
              </c:strCache>
            </c:strRef>
          </c:tx>
          <c:spPr>
            <a:ln w="19050" cap="rnd">
              <a:solidFill>
                <a:schemeClr val="accent4"/>
              </a:solidFill>
              <a:prstDash val="sysDot"/>
              <a:round/>
            </a:ln>
            <a:effectLst/>
          </c:spPr>
          <c:marker>
            <c:symbol val="none"/>
          </c:marker>
          <c:cat>
            <c:numRef>
              <c:f>'Graf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'Graf 18 + 19'!$C$11:$O$11</c:f>
              <c:numCache>
                <c:formatCode>0.0</c:formatCode>
                <c:ptCount val="13"/>
                <c:pt idx="9">
                  <c:v>53.584596203936464</c:v>
                </c:pt>
                <c:pt idx="10">
                  <c:v>56.307244423669609</c:v>
                </c:pt>
                <c:pt idx="11">
                  <c:v>58.760577136365278</c:v>
                </c:pt>
                <c:pt idx="12">
                  <c:v>61.00796291331546</c:v>
                </c:pt>
              </c:numCache>
            </c:numRef>
          </c:val>
          <c:smooth val="0"/>
          <c:extLst>
            <c:ext xmlns:c16="http://schemas.microsoft.com/office/drawing/2014/chart" uri="{C3380CC4-5D6E-409C-BE32-E72D297353CC}">
              <c16:uniqueId val="{00000009-C166-40E0-BDA8-AD8330A5429D}"/>
            </c:ext>
          </c:extLst>
        </c:ser>
        <c:ser>
          <c:idx val="5"/>
          <c:order val="5"/>
          <c:tx>
            <c:strRef>
              <c:f>'Graf 18 + 19'!$A$10</c:f>
              <c:strCache>
                <c:ptCount val="1"/>
                <c:pt idx="0">
                  <c:v>Hrubý dlh (bez ďalších opatrení)</c:v>
                </c:pt>
              </c:strCache>
            </c:strRef>
          </c:tx>
          <c:spPr>
            <a:ln w="19050" cap="rnd">
              <a:solidFill>
                <a:srgbClr val="FF0000"/>
              </a:solidFill>
              <a:prstDash val="sysDash"/>
              <a:round/>
            </a:ln>
            <a:effectLst/>
          </c:spPr>
          <c:marker>
            <c:symbol val="none"/>
          </c:marker>
          <c:dLbls>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166-40E0-BDA8-AD8330A5429D}"/>
                </c:ext>
              </c:extLst>
            </c:dLbl>
            <c:dLbl>
              <c:idx val="1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23F-4A3F-A9A9-17806EC3730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FF0000"/>
                    </a:solidFill>
                    <a:latin typeface="Arial Narrow" panose="020B0606020202030204" pitchFamily="34" charset="0"/>
                    <a:ea typeface="+mn-ea"/>
                    <a:cs typeface="+mn-cs"/>
                  </a:defRPr>
                </a:pPr>
                <a:endParaRPr lang="sk-SK"/>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'Graf 18 + 19'!$C$10:$O$10</c:f>
              <c:numCache>
                <c:formatCode>0.0</c:formatCode>
                <c:ptCount val="13"/>
                <c:pt idx="9">
                  <c:v>61.459894047428008</c:v>
                </c:pt>
                <c:pt idx="10">
                  <c:v>62.765653034451759</c:v>
                </c:pt>
                <c:pt idx="11">
                  <c:v>65.677883696202244</c:v>
                </c:pt>
                <c:pt idx="12">
                  <c:v>67.610766477297375</c:v>
                </c:pt>
              </c:numCache>
            </c:numRef>
          </c:val>
          <c:smooth val="0"/>
          <c:extLst>
            <c:ext xmlns:c16="http://schemas.microsoft.com/office/drawing/2014/chart" uri="{C3380CC4-5D6E-409C-BE32-E72D297353CC}">
              <c16:uniqueId val="{0000000C-C166-40E0-BDA8-AD8330A5429D}"/>
            </c:ext>
          </c:extLst>
        </c:ser>
        <c:dLbls>
          <c:showLegendKey val="0"/>
          <c:showVal val="0"/>
          <c:showCatName val="0"/>
          <c:showSerName val="0"/>
          <c:showPercent val="0"/>
          <c:showBubbleSize val="0"/>
        </c:dLbls>
        <c:marker val="1"/>
        <c:smooth val="0"/>
        <c:axId val="1081565536"/>
        <c:axId val="1081566848"/>
      </c:lineChart>
      <c:catAx>
        <c:axId val="1081565536"/>
        <c:scaling>
          <c:orientation val="minMax"/>
        </c:scaling>
        <c:delete val="0"/>
        <c:axPos val="b"/>
        <c:numFmt formatCode="General" sourceLinked="0"/>
        <c:majorTickMark val="none"/>
        <c:minorTickMark val="none"/>
        <c:tickLblPos val="nextTo"/>
        <c:spPr>
          <a:noFill/>
          <a:ln w="1270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081566848"/>
        <c:crosses val="autoZero"/>
        <c:auto val="1"/>
        <c:lblAlgn val="ctr"/>
        <c:lblOffset val="100"/>
        <c:noMultiLvlLbl val="0"/>
      </c:catAx>
      <c:valAx>
        <c:axId val="1081566848"/>
        <c:scaling>
          <c:orientation val="minMax"/>
          <c:max val="70"/>
          <c:min val="30"/>
        </c:scaling>
        <c:delete val="0"/>
        <c:axPos val="l"/>
        <c:majorGridlines>
          <c:spPr>
            <a:ln w="3175" cap="flat" cmpd="sng" algn="ctr">
              <a:solidFill>
                <a:schemeClr val="bg1">
                  <a:lumMod val="50000"/>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081565536"/>
        <c:crosses val="autoZero"/>
        <c:crossBetween val="between"/>
      </c:valAx>
      <c:spPr>
        <a:noFill/>
        <a:ln>
          <a:noFill/>
        </a:ln>
        <a:effectLst/>
      </c:spPr>
    </c:plotArea>
    <c:legend>
      <c:legendPos val="b"/>
      <c:layout>
        <c:manualLayout>
          <c:xMode val="edge"/>
          <c:yMode val="edge"/>
          <c:x val="0.35438971115848"/>
          <c:y val="0.59729434190713471"/>
          <c:w val="0.57396778381338209"/>
          <c:h val="0.29738426197423717"/>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488704022516411E-2"/>
          <c:y val="4.7206471713287422E-2"/>
          <c:w val="0.92891214157561719"/>
          <c:h val="0.86735893016751675"/>
        </c:manualLayout>
      </c:layout>
      <c:areaChart>
        <c:grouping val="stacked"/>
        <c:varyColors val="0"/>
        <c:ser>
          <c:idx val="1"/>
          <c:order val="1"/>
          <c:tx>
            <c:strRef>
              <c:f>'Graf 18 + 19'!$B$7</c:f>
              <c:strCache>
                <c:ptCount val="1"/>
                <c:pt idx="0">
                  <c:v>Net debt (budgetary targets)</c:v>
                </c:pt>
              </c:strCache>
            </c:strRef>
          </c:tx>
          <c:spPr>
            <a:solidFill>
              <a:schemeClr val="accent1">
                <a:lumMod val="50000"/>
              </a:schemeClr>
            </a:solidFill>
            <a:ln w="3175">
              <a:solidFill>
                <a:schemeClr val="bg1"/>
              </a:solidFill>
            </a:ln>
            <a:effectLst/>
          </c:spPr>
          <c:val>
            <c:numRef>
              <c:f>'Graf 18 + 19'!$C$7:$O$7</c:f>
              <c:numCache>
                <c:formatCode>0.0</c:formatCode>
                <c:ptCount val="13"/>
                <c:pt idx="0">
                  <c:v>46.812441362775495</c:v>
                </c:pt>
                <c:pt idx="1">
                  <c:v>45.681225258317497</c:v>
                </c:pt>
                <c:pt idx="2">
                  <c:v>43.219824092270258</c:v>
                </c:pt>
                <c:pt idx="3">
                  <c:v>43.120066526572003</c:v>
                </c:pt>
                <c:pt idx="4">
                  <c:v>48.525153836252258</c:v>
                </c:pt>
                <c:pt idx="5">
                  <c:v>48.921020062630014</c:v>
                </c:pt>
                <c:pt idx="6">
                  <c:v>47.577337525696436</c:v>
                </c:pt>
                <c:pt idx="7">
                  <c:v>47.957590590483022</c:v>
                </c:pt>
                <c:pt idx="8">
                  <c:v>51.038095030001799</c:v>
                </c:pt>
                <c:pt idx="9">
                  <c:v>53.584596203936464</c:v>
                </c:pt>
                <c:pt idx="10">
                  <c:v>56.307244423669609</c:v>
                </c:pt>
                <c:pt idx="11">
                  <c:v>57.071585022230998</c:v>
                </c:pt>
                <c:pt idx="12">
                  <c:v>57.581673514907862</c:v>
                </c:pt>
              </c:numCache>
            </c:numRef>
          </c:val>
          <c:extLst>
            <c:ext xmlns:c16="http://schemas.microsoft.com/office/drawing/2014/chart" uri="{C3380CC4-5D6E-409C-BE32-E72D297353CC}">
              <c16:uniqueId val="{00000000-85FA-4555-9BFB-0BB97279661D}"/>
            </c:ext>
          </c:extLst>
        </c:ser>
        <c:ser>
          <c:idx val="2"/>
          <c:order val="2"/>
          <c:tx>
            <c:strRef>
              <c:f>'Graf 18 + 19'!$B$8</c:f>
              <c:strCache>
                <c:ptCount val="1"/>
                <c:pt idx="0">
                  <c:v>Liquid financial assests</c:v>
                </c:pt>
              </c:strCache>
            </c:strRef>
          </c:tx>
          <c:spPr>
            <a:solidFill>
              <a:schemeClr val="accent1">
                <a:lumMod val="20000"/>
                <a:lumOff val="80000"/>
              </a:schemeClr>
            </a:solidFill>
            <a:ln>
              <a:noFill/>
            </a:ln>
            <a:effectLst/>
          </c:spPr>
          <c:val>
            <c:numRef>
              <c:f>'Graf 18 + 19'!$C$8:$O$8</c:f>
              <c:numCache>
                <c:formatCode>0.0</c:formatCode>
                <c:ptCount val="13"/>
                <c:pt idx="0">
                  <c:v>5.3231025086958397</c:v>
                </c:pt>
                <c:pt idx="1">
                  <c:v>5.7003047420815136</c:v>
                </c:pt>
                <c:pt idx="2">
                  <c:v>6.0504552873170923</c:v>
                </c:pt>
                <c:pt idx="3">
                  <c:v>4.8896065811756628</c:v>
                </c:pt>
                <c:pt idx="4">
                  <c:v>9.8829965883480568</c:v>
                </c:pt>
                <c:pt idx="5">
                  <c:v>11.261650911875968</c:v>
                </c:pt>
                <c:pt idx="6">
                  <c:v>10.124633918216055</c:v>
                </c:pt>
                <c:pt idx="7">
                  <c:v>7.6787175107569539</c:v>
                </c:pt>
                <c:pt idx="8">
                  <c:v>8.2421577083283637</c:v>
                </c:pt>
                <c:pt idx="9">
                  <c:v>7.8752978434915448</c:v>
                </c:pt>
                <c:pt idx="10">
                  <c:v>6.4584086107821506</c:v>
                </c:pt>
                <c:pt idx="11">
                  <c:v>6.9722172226520698</c:v>
                </c:pt>
                <c:pt idx="12">
                  <c:v>6.2761158689881924</c:v>
                </c:pt>
              </c:numCache>
            </c:numRef>
          </c:val>
          <c:extLst>
            <c:ext xmlns:c16="http://schemas.microsoft.com/office/drawing/2014/chart" uri="{C3380CC4-5D6E-409C-BE32-E72D297353CC}">
              <c16:uniqueId val="{00000001-85FA-4555-9BFB-0BB97279661D}"/>
            </c:ext>
          </c:extLst>
        </c:ser>
        <c:dLbls>
          <c:showLegendKey val="0"/>
          <c:showVal val="0"/>
          <c:showCatName val="0"/>
          <c:showSerName val="0"/>
          <c:showPercent val="0"/>
          <c:showBubbleSize val="0"/>
        </c:dLbls>
        <c:axId val="1081565536"/>
        <c:axId val="1081566848"/>
      </c:areaChart>
      <c:lineChart>
        <c:grouping val="standard"/>
        <c:varyColors val="0"/>
        <c:ser>
          <c:idx val="0"/>
          <c:order val="0"/>
          <c:tx>
            <c:strRef>
              <c:f>'Graf 18 + 19'!$B$6</c:f>
              <c:strCache>
                <c:ptCount val="1"/>
                <c:pt idx="0">
                  <c:v>Gross debt (budgetary targets)</c:v>
                </c:pt>
              </c:strCache>
            </c:strRef>
          </c:tx>
          <c:spPr>
            <a:ln w="28575" cap="rnd">
              <a:noFill/>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'Graf 18 + 19'!$C$6:$O$6</c:f>
              <c:numCache>
                <c:formatCode>0.0</c:formatCode>
                <c:ptCount val="13"/>
                <c:pt idx="0">
                  <c:v>52.135543871471334</c:v>
                </c:pt>
                <c:pt idx="1">
                  <c:v>51.38153000039901</c:v>
                </c:pt>
                <c:pt idx="2">
                  <c:v>49.27027937958735</c:v>
                </c:pt>
                <c:pt idx="3">
                  <c:v>48.009673107747666</c:v>
                </c:pt>
                <c:pt idx="4">
                  <c:v>58.408150424600315</c:v>
                </c:pt>
                <c:pt idx="5">
                  <c:v>60.182670974505982</c:v>
                </c:pt>
                <c:pt idx="6">
                  <c:v>57.701971443912491</c:v>
                </c:pt>
                <c:pt idx="7">
                  <c:v>55.636308101239976</c:v>
                </c:pt>
                <c:pt idx="8">
                  <c:v>59.280252738330162</c:v>
                </c:pt>
                <c:pt idx="9">
                  <c:v>61.459894047428008</c:v>
                </c:pt>
                <c:pt idx="10">
                  <c:v>62.765653034451759</c:v>
                </c:pt>
                <c:pt idx="11">
                  <c:v>64.043802244883068</c:v>
                </c:pt>
                <c:pt idx="12">
                  <c:v>63.857789383896055</c:v>
                </c:pt>
              </c:numCache>
            </c:numRef>
          </c:val>
          <c:smooth val="0"/>
          <c:extLst>
            <c:ext xmlns:c16="http://schemas.microsoft.com/office/drawing/2014/chart" uri="{C3380CC4-5D6E-409C-BE32-E72D297353CC}">
              <c16:uniqueId val="{00000002-85FA-4555-9BFB-0BB97279661D}"/>
            </c:ext>
          </c:extLst>
        </c:ser>
        <c:ser>
          <c:idx val="3"/>
          <c:order val="3"/>
          <c:tx>
            <c:strRef>
              <c:f>'Graf 18 + 19'!$B$9</c:f>
              <c:strCache>
                <c:ptCount val="1"/>
                <c:pt idx="0">
                  <c:v>Upper sanction band</c:v>
                </c:pt>
              </c:strCache>
            </c:strRef>
          </c:tx>
          <c:spPr>
            <a:ln w="19050" cap="rnd">
              <a:solidFill>
                <a:schemeClr val="bg1">
                  <a:lumMod val="75000"/>
                </a:schemeClr>
              </a:solidFill>
              <a:prstDash val="sysDash"/>
              <a:round/>
            </a:ln>
            <a:effectLst/>
          </c:spPr>
          <c:marker>
            <c:symbol val="none"/>
          </c:marker>
          <c:cat>
            <c:numRef>
              <c:f>'Graf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'Graf 18 + 19'!$C$9:$O$9</c:f>
              <c:numCache>
                <c:formatCode>0.0</c:formatCode>
                <c:ptCount val="13"/>
                <c:pt idx="0">
                  <c:v>60</c:v>
                </c:pt>
                <c:pt idx="1">
                  <c:v>60</c:v>
                </c:pt>
                <c:pt idx="2">
                  <c:v>59</c:v>
                </c:pt>
                <c:pt idx="3">
                  <c:v>58</c:v>
                </c:pt>
                <c:pt idx="4">
                  <c:v>57</c:v>
                </c:pt>
                <c:pt idx="5">
                  <c:v>56</c:v>
                </c:pt>
                <c:pt idx="6">
                  <c:v>55</c:v>
                </c:pt>
                <c:pt idx="7">
                  <c:v>54</c:v>
                </c:pt>
                <c:pt idx="8">
                  <c:v>53</c:v>
                </c:pt>
                <c:pt idx="9">
                  <c:v>52</c:v>
                </c:pt>
                <c:pt idx="10">
                  <c:v>51</c:v>
                </c:pt>
                <c:pt idx="11">
                  <c:v>50</c:v>
                </c:pt>
                <c:pt idx="12">
                  <c:v>50</c:v>
                </c:pt>
              </c:numCache>
            </c:numRef>
          </c:val>
          <c:smooth val="0"/>
          <c:extLst>
            <c:ext xmlns:c16="http://schemas.microsoft.com/office/drawing/2014/chart" uri="{C3380CC4-5D6E-409C-BE32-E72D297353CC}">
              <c16:uniqueId val="{00000003-85FA-4555-9BFB-0BB97279661D}"/>
            </c:ext>
          </c:extLst>
        </c:ser>
        <c:ser>
          <c:idx val="4"/>
          <c:order val="4"/>
          <c:tx>
            <c:strRef>
              <c:f>'Graf 18 + 19'!$B$11</c:f>
              <c:strCache>
                <c:ptCount val="1"/>
                <c:pt idx="0">
                  <c:v>Net debt (w/o further measures)</c:v>
                </c:pt>
              </c:strCache>
            </c:strRef>
          </c:tx>
          <c:spPr>
            <a:ln w="19050" cap="rnd">
              <a:solidFill>
                <a:schemeClr val="accent4"/>
              </a:solidFill>
              <a:prstDash val="sysDot"/>
              <a:round/>
            </a:ln>
            <a:effectLst/>
          </c:spPr>
          <c:marker>
            <c:symbol val="none"/>
          </c:marker>
          <c:cat>
            <c:numRef>
              <c:f>'Graf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'Graf 18 + 19'!$C$11:$O$11</c:f>
              <c:numCache>
                <c:formatCode>0.0</c:formatCode>
                <c:ptCount val="13"/>
                <c:pt idx="9">
                  <c:v>53.584596203936464</c:v>
                </c:pt>
                <c:pt idx="10">
                  <c:v>56.307244423669609</c:v>
                </c:pt>
                <c:pt idx="11">
                  <c:v>58.760577136365278</c:v>
                </c:pt>
                <c:pt idx="12">
                  <c:v>61.00796291331546</c:v>
                </c:pt>
              </c:numCache>
            </c:numRef>
          </c:val>
          <c:smooth val="0"/>
          <c:extLst>
            <c:ext xmlns:c16="http://schemas.microsoft.com/office/drawing/2014/chart" uri="{C3380CC4-5D6E-409C-BE32-E72D297353CC}">
              <c16:uniqueId val="{00000004-85FA-4555-9BFB-0BB97279661D}"/>
            </c:ext>
          </c:extLst>
        </c:ser>
        <c:ser>
          <c:idx val="5"/>
          <c:order val="5"/>
          <c:tx>
            <c:strRef>
              <c:f>'Graf 18 + 19'!$B$10</c:f>
              <c:strCache>
                <c:ptCount val="1"/>
                <c:pt idx="0">
                  <c:v>Gross debt (w/o further measures)</c:v>
                </c:pt>
              </c:strCache>
            </c:strRef>
          </c:tx>
          <c:spPr>
            <a:ln w="19050" cap="rnd">
              <a:solidFill>
                <a:srgbClr val="FF0000"/>
              </a:solidFill>
              <a:prstDash val="sysDash"/>
              <a:round/>
            </a:ln>
            <a:effectLst/>
          </c:spPr>
          <c:marker>
            <c:symbol val="none"/>
          </c:marker>
          <c:dLbls>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FA-4555-9BFB-0BB97279661D}"/>
                </c:ext>
              </c:extLst>
            </c:dLbl>
            <c:dLbl>
              <c:idx val="12"/>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FA-4555-9BFB-0BB97279661D}"/>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FF0000"/>
                    </a:solidFill>
                    <a:latin typeface="Arial Narrow" panose="020B0606020202030204" pitchFamily="34" charset="0"/>
                    <a:ea typeface="+mn-ea"/>
                    <a:cs typeface="+mn-cs"/>
                  </a:defRPr>
                </a:pPr>
                <a:endParaRPr lang="sk-SK"/>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18 + 19'!$C$5:$O$5</c:f>
              <c:numCache>
                <c:formatCode>General</c:formatCode>
                <c:ptCount val="13"/>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numCache>
            </c:numRef>
          </c:cat>
          <c:val>
            <c:numRef>
              <c:f>'Graf 18 + 19'!$C$10:$O$10</c:f>
              <c:numCache>
                <c:formatCode>0.0</c:formatCode>
                <c:ptCount val="13"/>
                <c:pt idx="9">
                  <c:v>61.459894047428008</c:v>
                </c:pt>
                <c:pt idx="10">
                  <c:v>62.765653034451759</c:v>
                </c:pt>
                <c:pt idx="11">
                  <c:v>65.677883696202244</c:v>
                </c:pt>
                <c:pt idx="12">
                  <c:v>67.610766477297375</c:v>
                </c:pt>
              </c:numCache>
            </c:numRef>
          </c:val>
          <c:smooth val="0"/>
          <c:extLst>
            <c:ext xmlns:c16="http://schemas.microsoft.com/office/drawing/2014/chart" uri="{C3380CC4-5D6E-409C-BE32-E72D297353CC}">
              <c16:uniqueId val="{00000007-85FA-4555-9BFB-0BB97279661D}"/>
            </c:ext>
          </c:extLst>
        </c:ser>
        <c:dLbls>
          <c:showLegendKey val="0"/>
          <c:showVal val="0"/>
          <c:showCatName val="0"/>
          <c:showSerName val="0"/>
          <c:showPercent val="0"/>
          <c:showBubbleSize val="0"/>
        </c:dLbls>
        <c:marker val="1"/>
        <c:smooth val="0"/>
        <c:axId val="1081565536"/>
        <c:axId val="1081566848"/>
      </c:lineChart>
      <c:catAx>
        <c:axId val="1081565536"/>
        <c:scaling>
          <c:orientation val="minMax"/>
        </c:scaling>
        <c:delete val="0"/>
        <c:axPos val="b"/>
        <c:numFmt formatCode="General" sourceLinked="0"/>
        <c:majorTickMark val="none"/>
        <c:minorTickMark val="none"/>
        <c:tickLblPos val="nextTo"/>
        <c:spPr>
          <a:noFill/>
          <a:ln w="12700"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081566848"/>
        <c:crosses val="autoZero"/>
        <c:auto val="1"/>
        <c:lblAlgn val="ctr"/>
        <c:lblOffset val="100"/>
        <c:noMultiLvlLbl val="0"/>
      </c:catAx>
      <c:valAx>
        <c:axId val="1081566848"/>
        <c:scaling>
          <c:orientation val="minMax"/>
          <c:max val="70"/>
          <c:min val="30"/>
        </c:scaling>
        <c:delete val="0"/>
        <c:axPos val="l"/>
        <c:majorGridlines>
          <c:spPr>
            <a:ln w="3175" cap="flat" cmpd="sng" algn="ctr">
              <a:solidFill>
                <a:schemeClr val="bg1">
                  <a:lumMod val="50000"/>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081565536"/>
        <c:crosses val="autoZero"/>
        <c:crossBetween val="between"/>
      </c:valAx>
      <c:spPr>
        <a:noFill/>
        <a:ln>
          <a:noFill/>
        </a:ln>
        <a:effectLst/>
      </c:spPr>
    </c:plotArea>
    <c:legend>
      <c:legendPos val="b"/>
      <c:layout>
        <c:manualLayout>
          <c:xMode val="edge"/>
          <c:yMode val="edge"/>
          <c:x val="0.35438971115848"/>
          <c:y val="0.59729434190713471"/>
          <c:w val="0.57396778381338209"/>
          <c:h val="0.29738426197423717"/>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5.7787773402629306E-2"/>
          <c:y val="3.7486892271914186E-2"/>
          <c:w val="0.52610256725721782"/>
          <c:h val="0.8520068742836967"/>
        </c:manualLayout>
      </c:layout>
      <c:barChart>
        <c:barDir val="col"/>
        <c:grouping val="stacked"/>
        <c:varyColors val="0"/>
        <c:ser>
          <c:idx val="1"/>
          <c:order val="1"/>
          <c:tx>
            <c:strRef>
              <c:f>'Graf 18 + 19'!$B$67</c:f>
              <c:strCache>
                <c:ptCount val="1"/>
                <c:pt idx="0">
                  <c:v>Inflation (GDP deflator)</c:v>
                </c:pt>
              </c:strCache>
            </c:strRef>
          </c:tx>
          <c:spPr>
            <a:solidFill>
              <a:srgbClr val="E85477"/>
            </a:solidFill>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+ 19'!$C$67:$G$67</c:f>
              <c:numCache>
                <c:formatCode>#\ ##0.0</c:formatCode>
                <c:ptCount val="5"/>
                <c:pt idx="0">
                  <c:v>-1.9533952154282885</c:v>
                </c:pt>
                <c:pt idx="1">
                  <c:v>-2.1928821809474215</c:v>
                </c:pt>
                <c:pt idx="2">
                  <c:v>-2.2714709691090489</c:v>
                </c:pt>
                <c:pt idx="3">
                  <c:v>-1.5481237967688659</c:v>
                </c:pt>
                <c:pt idx="4">
                  <c:v>-1.336499981785251</c:v>
                </c:pt>
              </c:numCache>
            </c:numRef>
          </c:val>
          <c:extLst>
            <c:ext xmlns:c16="http://schemas.microsoft.com/office/drawing/2014/chart" uri="{C3380CC4-5D6E-409C-BE32-E72D297353CC}">
              <c16:uniqueId val="{00000000-1DFC-4E94-AF49-6327EBE0A1A3}"/>
            </c:ext>
          </c:extLst>
        </c:ser>
        <c:ser>
          <c:idx val="3"/>
          <c:order val="2"/>
          <c:tx>
            <c:strRef>
              <c:f>'Graf 18 + 19'!$B$66</c:f>
              <c:strCache>
                <c:ptCount val="1"/>
                <c:pt idx="0">
                  <c:v>Real GDP growth</c:v>
                </c:pt>
              </c:strCache>
            </c:strRef>
          </c:tx>
          <c:spPr>
            <a:solidFill>
              <a:srgbClr val="E85477">
                <a:lumMod val="40000"/>
                <a:lumOff val="60000"/>
              </a:srgbClr>
            </a:solidFill>
            <a:ln>
              <a:noFill/>
            </a:ln>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+ 19'!$C$66:$G$66</c:f>
              <c:numCache>
                <c:formatCode>#\ ##0.0</c:formatCode>
                <c:ptCount val="5"/>
                <c:pt idx="0">
                  <c:v>-1.0844115812589035</c:v>
                </c:pt>
                <c:pt idx="1">
                  <c:v>-0.48041937221018299</c:v>
                </c:pt>
                <c:pt idx="2">
                  <c:v>-0.73215100775873643</c:v>
                </c:pt>
                <c:pt idx="3">
                  <c:v>-0.84316135047640506</c:v>
                </c:pt>
                <c:pt idx="4">
                  <c:v>-1.1060501875999476</c:v>
                </c:pt>
              </c:numCache>
            </c:numRef>
          </c:val>
          <c:extLst>
            <c:ext xmlns:c16="http://schemas.microsoft.com/office/drawing/2014/chart" uri="{C3380CC4-5D6E-409C-BE32-E72D297353CC}">
              <c16:uniqueId val="{00000001-1DFC-4E94-AF49-6327EBE0A1A3}"/>
            </c:ext>
          </c:extLst>
        </c:ser>
        <c:ser>
          <c:idx val="2"/>
          <c:order val="3"/>
          <c:tx>
            <c:strRef>
              <c:f>'Graf 18 + 19'!$B$64</c:f>
              <c:strCache>
                <c:ptCount val="1"/>
                <c:pt idx="0">
                  <c:v>Primary balance</c:v>
                </c:pt>
              </c:strCache>
            </c:strRef>
          </c:tx>
          <c:spPr>
            <a:solidFill>
              <a:srgbClr val="0C2A38">
                <a:lumMod val="50000"/>
                <a:lumOff val="50000"/>
              </a:srgbClr>
            </a:solidFill>
            <a:ln w="12700">
              <a:noFill/>
              <a:prstDash val="solid"/>
            </a:ln>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+ 19'!$C$64:$G$64</c:f>
              <c:numCache>
                <c:formatCode>#\ ##0.0</c:formatCode>
                <c:ptCount val="5"/>
                <c:pt idx="0">
                  <c:v>3.8613989720572777</c:v>
                </c:pt>
                <c:pt idx="1">
                  <c:v>3.393610682404983</c:v>
                </c:pt>
                <c:pt idx="2">
                  <c:v>2.4221971466918202</c:v>
                </c:pt>
                <c:pt idx="3">
                  <c:v>1.6794491789526591</c:v>
                </c:pt>
                <c:pt idx="4">
                  <c:v>0.82075622355110778</c:v>
                </c:pt>
              </c:numCache>
            </c:numRef>
          </c:val>
          <c:extLst>
            <c:ext xmlns:c16="http://schemas.microsoft.com/office/drawing/2014/chart" uri="{C3380CC4-5D6E-409C-BE32-E72D297353CC}">
              <c16:uniqueId val="{00000002-1DFC-4E94-AF49-6327EBE0A1A3}"/>
            </c:ext>
          </c:extLst>
        </c:ser>
        <c:ser>
          <c:idx val="4"/>
          <c:order val="4"/>
          <c:tx>
            <c:strRef>
              <c:f>'Graf 18 + 19'!$B$65</c:f>
              <c:strCache>
                <c:ptCount val="1"/>
                <c:pt idx="0">
                  <c:v>Interests</c:v>
                </c:pt>
              </c:strCache>
            </c:strRef>
          </c:tx>
          <c:spPr>
            <a:solidFill>
              <a:srgbClr val="2C9ADC">
                <a:lumMod val="40000"/>
                <a:lumOff val="60000"/>
              </a:srgbClr>
            </a:solidFill>
            <a:ln w="12700">
              <a:noFill/>
              <a:prstDash val="solid"/>
            </a:ln>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+ 19'!$C$65:$G$65</c:f>
              <c:numCache>
                <c:formatCode>#\ ##0.0</c:formatCode>
                <c:ptCount val="5"/>
                <c:pt idx="0">
                  <c:v>1.4115191315092759</c:v>
                </c:pt>
                <c:pt idx="1">
                  <c:v>1.6123935395230413</c:v>
                </c:pt>
                <c:pt idx="2">
                  <c:v>1.677802853308179</c:v>
                </c:pt>
                <c:pt idx="3">
                  <c:v>1.8205508210473411</c:v>
                </c:pt>
                <c:pt idx="4">
                  <c:v>1.9792437764488926</c:v>
                </c:pt>
              </c:numCache>
            </c:numRef>
          </c:val>
          <c:extLst>
            <c:ext xmlns:c16="http://schemas.microsoft.com/office/drawing/2014/chart" uri="{C3380CC4-5D6E-409C-BE32-E72D297353CC}">
              <c16:uniqueId val="{00000003-1DFC-4E94-AF49-6327EBE0A1A3}"/>
            </c:ext>
          </c:extLst>
        </c:ser>
        <c:ser>
          <c:idx val="7"/>
          <c:order val="5"/>
          <c:tx>
            <c:strRef>
              <c:f>'Graf 18 + 19'!$B$68</c:f>
              <c:strCache>
                <c:ptCount val="1"/>
                <c:pt idx="0">
                  <c:v>Stock-flow adjustment</c:v>
                </c:pt>
              </c:strCache>
            </c:strRef>
          </c:tx>
          <c:spPr>
            <a:solidFill>
              <a:srgbClr val="FFFFFF">
                <a:lumMod val="85000"/>
              </a:srgbClr>
            </a:solidFill>
            <a:ln w="28575">
              <a:noFill/>
            </a:ln>
          </c:spPr>
          <c:invertIfNegative val="0"/>
          <c:cat>
            <c:numRef>
              <c:f>'Graf 18 + 19'!$C$61:$G$61</c:f>
              <c:numCache>
                <c:formatCode>General</c:formatCode>
                <c:ptCount val="5"/>
                <c:pt idx="0">
                  <c:v>2024</c:v>
                </c:pt>
                <c:pt idx="1">
                  <c:v>2025</c:v>
                </c:pt>
                <c:pt idx="2">
                  <c:v>2026</c:v>
                </c:pt>
                <c:pt idx="3">
                  <c:v>2027</c:v>
                </c:pt>
                <c:pt idx="4">
                  <c:v>2028</c:v>
                </c:pt>
              </c:numCache>
            </c:numRef>
          </c:cat>
          <c:val>
            <c:numRef>
              <c:f>'Graf 18 + 19'!$C$68:$G$68</c:f>
              <c:numCache>
                <c:formatCode>#\ ##0.0</c:formatCode>
                <c:ptCount val="5"/>
                <c:pt idx="0">
                  <c:v>1.4088333302108247</c:v>
                </c:pt>
                <c:pt idx="1">
                  <c:v>-0.15306135967257362</c:v>
                </c:pt>
                <c:pt idx="2">
                  <c:v>0.20938096389153671</c:v>
                </c:pt>
                <c:pt idx="3">
                  <c:v>0.16943435767657955</c:v>
                </c:pt>
                <c:pt idx="4">
                  <c:v>-0.54346269160181482</c:v>
                </c:pt>
              </c:numCache>
            </c:numRef>
          </c:val>
          <c:extLst>
            <c:ext xmlns:c16="http://schemas.microsoft.com/office/drawing/2014/chart" uri="{C3380CC4-5D6E-409C-BE32-E72D297353CC}">
              <c16:uniqueId val="{00000004-1DFC-4E94-AF49-6327EBE0A1A3}"/>
            </c:ext>
          </c:extLst>
        </c:ser>
        <c:dLbls>
          <c:showLegendKey val="0"/>
          <c:showVal val="0"/>
          <c:showCatName val="0"/>
          <c:showSerName val="0"/>
          <c:showPercent val="0"/>
          <c:showBubbleSize val="0"/>
        </c:dLbls>
        <c:gapWidth val="50"/>
        <c:overlap val="100"/>
        <c:axId val="547679416"/>
        <c:axId val="547679808"/>
        <c:extLst/>
      </c:barChart>
      <c:lineChart>
        <c:grouping val="standard"/>
        <c:varyColors val="0"/>
        <c:ser>
          <c:idx val="0"/>
          <c:order val="0"/>
          <c:tx>
            <c:strRef>
              <c:f>'Graf 18 + 19'!$B$62</c:f>
              <c:strCache>
                <c:ptCount val="1"/>
                <c:pt idx="0">
                  <c:v>Y-o-y change of gross debt</c:v>
                </c:pt>
              </c:strCache>
            </c:strRef>
          </c:tx>
          <c:spPr>
            <a:ln w="25400" cmpd="sng">
              <a:noFill/>
              <a:prstDash val="solid"/>
            </a:ln>
          </c:spPr>
          <c:marker>
            <c:symbol val="diamond"/>
            <c:size val="5"/>
            <c:spPr>
              <a:solidFill>
                <a:srgbClr val="2EAAE1"/>
              </a:solidFill>
              <a:ln w="3175">
                <a:solidFill>
                  <a:sysClr val="window" lastClr="FFFFFF"/>
                </a:solidFill>
              </a:ln>
            </c:spPr>
          </c:marker>
          <c:dPt>
            <c:idx val="12"/>
            <c:bubble3D val="0"/>
            <c:extLst>
              <c:ext xmlns:c16="http://schemas.microsoft.com/office/drawing/2014/chart" uri="{C3380CC4-5D6E-409C-BE32-E72D297353CC}">
                <c16:uniqueId val="{00000005-1DFC-4E94-AF49-6327EBE0A1A3}"/>
              </c:ext>
            </c:extLst>
          </c:dPt>
          <c:dLbls>
            <c:numFmt formatCode="#,##0.0" sourceLinked="0"/>
            <c:spPr>
              <a:solidFill>
                <a:sysClr val="window" lastClr="FFFFFF"/>
              </a:solidFill>
              <a:ln>
                <a:solidFill>
                  <a:sysClr val="windowText" lastClr="000000"/>
                </a:solidFill>
              </a:ln>
              <a:effectLst/>
            </c:spPr>
            <c:txPr>
              <a:bodyPr wrap="square" lIns="38100" tIns="19050" rIns="38100" bIns="19050" anchor="ctr">
                <a:spAutoFit/>
              </a:bodyPr>
              <a:lstStyle/>
              <a:p>
                <a:pPr>
                  <a:defRPr b="1">
                    <a:solidFill>
                      <a:schemeClr val="tx1"/>
                    </a:solidFill>
                  </a:defRPr>
                </a:pPr>
                <a:endParaRPr lang="sk-SK"/>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18 + 19'!$C$61:$G$61</c:f>
              <c:numCache>
                <c:formatCode>General</c:formatCode>
                <c:ptCount val="5"/>
                <c:pt idx="0">
                  <c:v>2024</c:v>
                </c:pt>
                <c:pt idx="1">
                  <c:v>2025</c:v>
                </c:pt>
                <c:pt idx="2">
                  <c:v>2026</c:v>
                </c:pt>
                <c:pt idx="3">
                  <c:v>2027</c:v>
                </c:pt>
                <c:pt idx="4">
                  <c:v>2028</c:v>
                </c:pt>
              </c:numCache>
            </c:numRef>
          </c:cat>
          <c:val>
            <c:numRef>
              <c:f>'Graf 18 + 19'!$C$62:$G$62</c:f>
              <c:numCache>
                <c:formatCode>#\ ##0.0</c:formatCode>
                <c:ptCount val="5"/>
                <c:pt idx="0">
                  <c:v>3.6439446370901862</c:v>
                </c:pt>
                <c:pt idx="1">
                  <c:v>2.1796413090978461</c:v>
                </c:pt>
                <c:pt idx="2">
                  <c:v>1.3057589870237507</c:v>
                </c:pt>
                <c:pt idx="3">
                  <c:v>1.2781492104313088</c:v>
                </c:pt>
                <c:pt idx="4">
                  <c:v>-0.18601286098701308</c:v>
                </c:pt>
              </c:numCache>
            </c:numRef>
          </c:val>
          <c:smooth val="0"/>
          <c:extLst>
            <c:ext xmlns:c16="http://schemas.microsoft.com/office/drawing/2014/chart" uri="{C3380CC4-5D6E-409C-BE32-E72D297353CC}">
              <c16:uniqueId val="{00000006-1DFC-4E94-AF49-6327EBE0A1A3}"/>
            </c:ext>
          </c:extLst>
        </c:ser>
        <c:dLbls>
          <c:showLegendKey val="0"/>
          <c:showVal val="0"/>
          <c:showCatName val="0"/>
          <c:showSerName val="0"/>
          <c:showPercent val="0"/>
          <c:showBubbleSize val="0"/>
        </c:dLbls>
        <c:marker val="1"/>
        <c:smooth val="0"/>
        <c:axId val="547679416"/>
        <c:axId val="547679808"/>
      </c:lineChart>
      <c:catAx>
        <c:axId val="547679416"/>
        <c:scaling>
          <c:orientation val="minMax"/>
        </c:scaling>
        <c:delete val="0"/>
        <c:axPos val="b"/>
        <c:numFmt formatCode="General" sourceLinked="1"/>
        <c:majorTickMark val="none"/>
        <c:minorTickMark val="none"/>
        <c:tickLblPos val="low"/>
        <c:spPr>
          <a:ln w="12700">
            <a:solidFill>
              <a:sysClr val="window" lastClr="FFFFFF">
                <a:lumMod val="50000"/>
              </a:sysClr>
            </a:solidFill>
            <a:prstDash val="solid"/>
          </a:ln>
        </c:spPr>
        <c:txPr>
          <a:bodyPr rot="0" vert="horz"/>
          <a:lstStyle/>
          <a:p>
            <a:pPr>
              <a:defRPr/>
            </a:pPr>
            <a:endParaRPr lang="sk-SK"/>
          </a:p>
        </c:txPr>
        <c:crossAx val="547679808"/>
        <c:crosses val="autoZero"/>
        <c:auto val="1"/>
        <c:lblAlgn val="ctr"/>
        <c:lblOffset val="100"/>
        <c:tickLblSkip val="1"/>
        <c:tickMarkSkip val="1"/>
        <c:noMultiLvlLbl val="0"/>
      </c:catAx>
      <c:valAx>
        <c:axId val="547679808"/>
        <c:scaling>
          <c:orientation val="minMax"/>
          <c:max val="8"/>
        </c:scaling>
        <c:delete val="0"/>
        <c:axPos val="l"/>
        <c:majorGridlines>
          <c:spPr>
            <a:ln w="3175">
              <a:solidFill>
                <a:sysClr val="window" lastClr="FFFFFF">
                  <a:lumMod val="50000"/>
                  <a:alpha val="25000"/>
                </a:sysClr>
              </a:solidFill>
              <a:prstDash val="sysDot"/>
            </a:ln>
          </c:spPr>
        </c:majorGridlines>
        <c:numFmt formatCode="#,##0" sourceLinked="0"/>
        <c:majorTickMark val="none"/>
        <c:minorTickMark val="none"/>
        <c:tickLblPos val="nextTo"/>
        <c:spPr>
          <a:ln w="3175">
            <a:noFill/>
            <a:prstDash val="sysDot"/>
          </a:ln>
        </c:spPr>
        <c:txPr>
          <a:bodyPr rot="0" vert="horz"/>
          <a:lstStyle/>
          <a:p>
            <a:pPr>
              <a:defRPr/>
            </a:pPr>
            <a:endParaRPr lang="sk-SK"/>
          </a:p>
        </c:txPr>
        <c:crossAx val="547679416"/>
        <c:crosses val="autoZero"/>
        <c:crossBetween val="between"/>
      </c:valAx>
      <c:spPr>
        <a:noFill/>
        <a:ln w="25400">
          <a:noFill/>
        </a:ln>
      </c:spPr>
    </c:plotArea>
    <c:legend>
      <c:legendPos val="r"/>
      <c:layout>
        <c:manualLayout>
          <c:xMode val="edge"/>
          <c:yMode val="edge"/>
          <c:x val="0.61834994258530185"/>
          <c:y val="3.5479710212438217E-2"/>
          <c:w val="0.3743211855155274"/>
          <c:h val="0.95879026289118308"/>
        </c:manualLayout>
      </c:layout>
      <c:overlay val="0"/>
      <c:spPr>
        <a:solidFill>
          <a:srgbClr val="FFFFFF"/>
        </a:solidFill>
        <a:ln w="25400">
          <a:noFill/>
        </a:ln>
      </c:spPr>
    </c:legend>
    <c:plotVisOnly val="1"/>
    <c:dispBlanksAs val="gap"/>
    <c:showDLblsOverMax val="0"/>
  </c:chart>
  <c:spPr>
    <a:noFill/>
    <a:ln w="9525">
      <a:noFill/>
    </a:ln>
  </c:spPr>
  <c:txPr>
    <a:bodyPr/>
    <a:lstStyle/>
    <a:p>
      <a:pPr>
        <a:defRPr sz="1000" b="0" i="0" u="none" strike="noStrike" baseline="0">
          <a:solidFill>
            <a:srgbClr val="000000"/>
          </a:solidFill>
          <a:latin typeface="Arial Narrow" panose="020B0606020202030204" pitchFamily="34" charset="0"/>
          <a:ea typeface="Arial"/>
          <a:cs typeface="Arial"/>
        </a:defRPr>
      </a:pPr>
      <a:endParaRPr lang="sk-SK"/>
    </a:p>
  </c:txPr>
  <c:printSettings>
    <c:headerFooter/>
    <c:pageMargins b="0.75" l="0.7" r="0.7" t="0.75" header="0.3" footer="0.3"/>
    <c:pageSetup paperSize="9" orientation="portrait"/>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654107296186517E-2"/>
          <c:y val="3.6694172849779258E-2"/>
          <c:w val="0.93975083317729824"/>
          <c:h val="0.80438551367824596"/>
        </c:manualLayout>
      </c:layout>
      <c:areaChart>
        <c:grouping val="stacked"/>
        <c:varyColors val="0"/>
        <c:ser>
          <c:idx val="0"/>
          <c:order val="0"/>
          <c:tx>
            <c:strRef>
              <c:f>'Graf 20'!$B$6</c:f>
              <c:strCache>
                <c:ptCount val="1"/>
                <c:pt idx="0">
                  <c:v>Hrubý dlh (scenár bez zmeny politík)</c:v>
                </c:pt>
              </c:strCache>
            </c:strRef>
          </c:tx>
          <c:spPr>
            <a:solidFill>
              <a:schemeClr val="accent1"/>
            </a:solidFill>
            <a:ln w="25400">
              <a:noFill/>
            </a:ln>
            <a:effectLst/>
          </c:spPr>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20'!$D$6:$AB$6</c:f>
              <c:numCache>
                <c:formatCode>0.0</c:formatCode>
                <c:ptCount val="25"/>
                <c:pt idx="0">
                  <c:v>52.412725889252222</c:v>
                </c:pt>
                <c:pt idx="1">
                  <c:v>51.599917885306233</c:v>
                </c:pt>
                <c:pt idx="2">
                  <c:v>49.408050829169454</c:v>
                </c:pt>
                <c:pt idx="3">
                  <c:v>47.974619357443068</c:v>
                </c:pt>
                <c:pt idx="4">
                  <c:v>58.408150424600315</c:v>
                </c:pt>
                <c:pt idx="5">
                  <c:v>60.182670974505982</c:v>
                </c:pt>
                <c:pt idx="6">
                  <c:v>57.701971443912491</c:v>
                </c:pt>
                <c:pt idx="7">
                  <c:v>55.636308101239976</c:v>
                </c:pt>
                <c:pt idx="8">
                  <c:v>59.280252738330162</c:v>
                </c:pt>
                <c:pt idx="9">
                  <c:v>61.459894047428008</c:v>
                </c:pt>
                <c:pt idx="10">
                  <c:v>62.765653034451759</c:v>
                </c:pt>
                <c:pt idx="11">
                  <c:v>65.677883696202244</c:v>
                </c:pt>
                <c:pt idx="12">
                  <c:v>67.610766477297375</c:v>
                </c:pt>
                <c:pt idx="13">
                  <c:v>69.477489213390726</c:v>
                </c:pt>
                <c:pt idx="14">
                  <c:v>71.564419182494319</c:v>
                </c:pt>
                <c:pt idx="15">
                  <c:v>73.182908759084114</c:v>
                </c:pt>
                <c:pt idx="16">
                  <c:v>74.859632687943687</c:v>
                </c:pt>
                <c:pt idx="17">
                  <c:v>77.156133393516171</c:v>
                </c:pt>
                <c:pt idx="18">
                  <c:v>79.4920635698154</c:v>
                </c:pt>
                <c:pt idx="19">
                  <c:v>81.857216542024986</c:v>
                </c:pt>
                <c:pt idx="20">
                  <c:v>84.23718676521456</c:v>
                </c:pt>
                <c:pt idx="21">
                  <c:v>86.636962196267604</c:v>
                </c:pt>
                <c:pt idx="22">
                  <c:v>89.109920586210634</c:v>
                </c:pt>
                <c:pt idx="23">
                  <c:v>91.634690488860031</c:v>
                </c:pt>
                <c:pt idx="24">
                  <c:v>94.268686170241338</c:v>
                </c:pt>
              </c:numCache>
            </c:numRef>
          </c:val>
          <c:extLst>
            <c:ext xmlns:c16="http://schemas.microsoft.com/office/drawing/2014/chart" uri="{C3380CC4-5D6E-409C-BE32-E72D297353CC}">
              <c16:uniqueId val="{00000000-4EB0-4111-A4EB-566E6C898892}"/>
            </c:ext>
          </c:extLst>
        </c:ser>
        <c:dLbls>
          <c:showLegendKey val="0"/>
          <c:showVal val="0"/>
          <c:showCatName val="0"/>
          <c:showSerName val="0"/>
          <c:showPercent val="0"/>
          <c:showBubbleSize val="0"/>
        </c:dLbls>
        <c:axId val="319272512"/>
        <c:axId val="319271336"/>
      </c:areaChart>
      <c:lineChart>
        <c:grouping val="standard"/>
        <c:varyColors val="0"/>
        <c:ser>
          <c:idx val="2"/>
          <c:order val="1"/>
          <c:spPr>
            <a:ln w="25400"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70C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20'!$D$6:$AB$6</c:f>
              <c:numCache>
                <c:formatCode>0.0</c:formatCode>
                <c:ptCount val="25"/>
                <c:pt idx="0">
                  <c:v>52.412725889252222</c:v>
                </c:pt>
                <c:pt idx="1">
                  <c:v>51.599917885306233</c:v>
                </c:pt>
                <c:pt idx="2">
                  <c:v>49.408050829169454</c:v>
                </c:pt>
                <c:pt idx="3">
                  <c:v>47.974619357443068</c:v>
                </c:pt>
                <c:pt idx="4">
                  <c:v>58.408150424600315</c:v>
                </c:pt>
                <c:pt idx="5">
                  <c:v>60.182670974505982</c:v>
                </c:pt>
                <c:pt idx="6">
                  <c:v>57.701971443912491</c:v>
                </c:pt>
                <c:pt idx="7">
                  <c:v>55.636308101239976</c:v>
                </c:pt>
                <c:pt idx="8">
                  <c:v>59.280252738330162</c:v>
                </c:pt>
                <c:pt idx="9">
                  <c:v>61.459894047428008</c:v>
                </c:pt>
                <c:pt idx="10">
                  <c:v>62.765653034451759</c:v>
                </c:pt>
                <c:pt idx="11">
                  <c:v>65.677883696202244</c:v>
                </c:pt>
                <c:pt idx="12">
                  <c:v>67.610766477297375</c:v>
                </c:pt>
                <c:pt idx="13">
                  <c:v>69.477489213390726</c:v>
                </c:pt>
                <c:pt idx="14">
                  <c:v>71.564419182494319</c:v>
                </c:pt>
                <c:pt idx="15">
                  <c:v>73.182908759084114</c:v>
                </c:pt>
                <c:pt idx="16">
                  <c:v>74.859632687943687</c:v>
                </c:pt>
                <c:pt idx="17">
                  <c:v>77.156133393516171</c:v>
                </c:pt>
                <c:pt idx="18">
                  <c:v>79.4920635698154</c:v>
                </c:pt>
                <c:pt idx="19">
                  <c:v>81.857216542024986</c:v>
                </c:pt>
                <c:pt idx="20">
                  <c:v>84.23718676521456</c:v>
                </c:pt>
                <c:pt idx="21">
                  <c:v>86.636962196267604</c:v>
                </c:pt>
                <c:pt idx="22">
                  <c:v>89.109920586210634</c:v>
                </c:pt>
                <c:pt idx="23">
                  <c:v>91.634690488860031</c:v>
                </c:pt>
                <c:pt idx="24">
                  <c:v>94.268686170241338</c:v>
                </c:pt>
              </c:numCache>
            </c:numRef>
          </c:val>
          <c:smooth val="0"/>
          <c:extLst>
            <c:ext xmlns:c16="http://schemas.microsoft.com/office/drawing/2014/chart" uri="{C3380CC4-5D6E-409C-BE32-E72D297353CC}">
              <c16:uniqueId val="{00000001-4EB0-4111-A4EB-566E6C898892}"/>
            </c:ext>
          </c:extLst>
        </c:ser>
        <c:ser>
          <c:idx val="3"/>
          <c:order val="2"/>
          <c:tx>
            <c:strRef>
              <c:f>'Graf 20'!$B$8</c:f>
              <c:strCache>
                <c:ptCount val="1"/>
                <c:pt idx="0">
                  <c:v>Horné a dolné pásmo dlhovej brzdy</c:v>
                </c:pt>
              </c:strCache>
            </c:strRef>
          </c:tx>
          <c:spPr>
            <a:ln w="19050" cap="rnd">
              <a:solidFill>
                <a:schemeClr val="accent4"/>
              </a:solidFill>
              <a:prstDash val="sysDot"/>
              <a:round/>
            </a:ln>
            <a:effectLst/>
          </c:spPr>
          <c:marker>
            <c:symbol val="none"/>
          </c:marker>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20'!$D$8:$AB$8</c:f>
              <c:numCache>
                <c:formatCode>0.0</c:formatCode>
                <c:ptCount val="25"/>
                <c:pt idx="0">
                  <c:v>60</c:v>
                </c:pt>
                <c:pt idx="1">
                  <c:v>60</c:v>
                </c:pt>
                <c:pt idx="2">
                  <c:v>59</c:v>
                </c:pt>
                <c:pt idx="3">
                  <c:v>58</c:v>
                </c:pt>
                <c:pt idx="4">
                  <c:v>57</c:v>
                </c:pt>
                <c:pt idx="5">
                  <c:v>56</c:v>
                </c:pt>
                <c:pt idx="6">
                  <c:v>55</c:v>
                </c:pt>
                <c:pt idx="7">
                  <c:v>54</c:v>
                </c:pt>
                <c:pt idx="8">
                  <c:v>53</c:v>
                </c:pt>
                <c:pt idx="9">
                  <c:v>52</c:v>
                </c:pt>
                <c:pt idx="10">
                  <c:v>51</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numCache>
            </c:numRef>
          </c:val>
          <c:smooth val="0"/>
          <c:extLst>
            <c:ext xmlns:c16="http://schemas.microsoft.com/office/drawing/2014/chart" uri="{C3380CC4-5D6E-409C-BE32-E72D297353CC}">
              <c16:uniqueId val="{00000002-4EB0-4111-A4EB-566E6C898892}"/>
            </c:ext>
          </c:extLst>
        </c:ser>
        <c:ser>
          <c:idx val="7"/>
          <c:order val="3"/>
          <c:spPr>
            <a:ln w="19050" cap="rnd">
              <a:solidFill>
                <a:schemeClr val="accent4"/>
              </a:solidFill>
              <a:prstDash val="sysDot"/>
              <a:round/>
            </a:ln>
            <a:effectLst/>
          </c:spPr>
          <c:marker>
            <c:symbol val="none"/>
          </c:marker>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20'!$D$9:$AB$9</c:f>
              <c:numCache>
                <c:formatCode>0.0</c:formatCode>
                <c:ptCount val="25"/>
                <c:pt idx="0">
                  <c:v>50</c:v>
                </c:pt>
                <c:pt idx="1">
                  <c:v>50</c:v>
                </c:pt>
                <c:pt idx="2">
                  <c:v>49</c:v>
                </c:pt>
                <c:pt idx="3">
                  <c:v>48</c:v>
                </c:pt>
                <c:pt idx="4">
                  <c:v>47</c:v>
                </c:pt>
                <c:pt idx="5">
                  <c:v>46</c:v>
                </c:pt>
                <c:pt idx="6">
                  <c:v>45</c:v>
                </c:pt>
                <c:pt idx="7">
                  <c:v>44</c:v>
                </c:pt>
                <c:pt idx="8">
                  <c:v>43</c:v>
                </c:pt>
                <c:pt idx="9">
                  <c:v>42</c:v>
                </c:pt>
                <c:pt idx="10">
                  <c:v>41</c:v>
                </c:pt>
                <c:pt idx="11">
                  <c:v>40</c:v>
                </c:pt>
                <c:pt idx="12">
                  <c:v>40</c:v>
                </c:pt>
                <c:pt idx="13">
                  <c:v>40</c:v>
                </c:pt>
                <c:pt idx="14">
                  <c:v>40</c:v>
                </c:pt>
                <c:pt idx="15">
                  <c:v>40</c:v>
                </c:pt>
                <c:pt idx="16">
                  <c:v>40</c:v>
                </c:pt>
                <c:pt idx="17">
                  <c:v>40</c:v>
                </c:pt>
                <c:pt idx="18">
                  <c:v>40</c:v>
                </c:pt>
                <c:pt idx="19">
                  <c:v>40</c:v>
                </c:pt>
                <c:pt idx="20">
                  <c:v>40</c:v>
                </c:pt>
                <c:pt idx="21">
                  <c:v>40</c:v>
                </c:pt>
                <c:pt idx="22">
                  <c:v>40</c:v>
                </c:pt>
                <c:pt idx="23">
                  <c:v>40</c:v>
                </c:pt>
                <c:pt idx="24">
                  <c:v>40</c:v>
                </c:pt>
              </c:numCache>
            </c:numRef>
          </c:val>
          <c:smooth val="0"/>
          <c:extLst>
            <c:ext xmlns:c16="http://schemas.microsoft.com/office/drawing/2014/chart" uri="{C3380CC4-5D6E-409C-BE32-E72D297353CC}">
              <c16:uniqueId val="{00000003-4EB0-4111-A4EB-566E6C898892}"/>
            </c:ext>
          </c:extLst>
        </c:ser>
        <c:ser>
          <c:idx val="8"/>
          <c:order val="4"/>
          <c:tx>
            <c:strRef>
              <c:f>'Graf 20'!$B$7</c:f>
              <c:strCache>
                <c:ptCount val="1"/>
                <c:pt idx="0">
                  <c:v>Hrubý dlh (konsolidačný scenár po roku 2026)</c:v>
                </c:pt>
              </c:strCache>
            </c:strRef>
          </c:tx>
          <c:spPr>
            <a:ln w="25400" cap="rnd">
              <a:solidFill>
                <a:srgbClr val="002060"/>
              </a:solidFill>
              <a:round/>
            </a:ln>
            <a:effectLst/>
          </c:spPr>
          <c:marker>
            <c:symbol val="none"/>
          </c:marker>
          <c:dLbls>
            <c:dLbl>
              <c:idx val="1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EB0-4111-A4EB-566E6C898892}"/>
                </c:ext>
              </c:extLst>
            </c:dLbl>
            <c:dLbl>
              <c:idx val="12"/>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EB0-4111-A4EB-566E6C898892}"/>
                </c:ext>
              </c:extLst>
            </c:dLbl>
            <c:dLbl>
              <c:idx val="2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EB0-4111-A4EB-566E6C898892}"/>
                </c:ext>
              </c:extLst>
            </c:dLbl>
            <c:dLbl>
              <c:idx val="24"/>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EB0-4111-A4EB-566E6C89889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b"/>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20'!$D$7:$AB$7</c:f>
              <c:numCache>
                <c:formatCode>0.0</c:formatCode>
                <c:ptCount val="25"/>
                <c:pt idx="0">
                  <c:v>#N/A</c:v>
                </c:pt>
                <c:pt idx="1">
                  <c:v>#N/A</c:v>
                </c:pt>
                <c:pt idx="2">
                  <c:v>#N/A</c:v>
                </c:pt>
                <c:pt idx="3">
                  <c:v>#N/A</c:v>
                </c:pt>
                <c:pt idx="4">
                  <c:v>#N/A</c:v>
                </c:pt>
                <c:pt idx="5">
                  <c:v>#N/A</c:v>
                </c:pt>
                <c:pt idx="6">
                  <c:v>#N/A</c:v>
                </c:pt>
                <c:pt idx="7">
                  <c:v>#N/A</c:v>
                </c:pt>
                <c:pt idx="8">
                  <c:v>#N/A</c:v>
                </c:pt>
                <c:pt idx="9">
                  <c:v>#N/A</c:v>
                </c:pt>
                <c:pt idx="10">
                  <c:v>62.765653034451759</c:v>
                </c:pt>
                <c:pt idx="11">
                  <c:v>64.043802244883068</c:v>
                </c:pt>
                <c:pt idx="12">
                  <c:v>63.857789383896055</c:v>
                </c:pt>
                <c:pt idx="13">
                  <c:v>63.722749031894445</c:v>
                </c:pt>
                <c:pt idx="14">
                  <c:v>62.941550109091203</c:v>
                </c:pt>
                <c:pt idx="15">
                  <c:v>61.147810224214652</c:v>
                </c:pt>
                <c:pt idx="16">
                  <c:v>58.890921046072251</c:v>
                </c:pt>
                <c:pt idx="17">
                  <c:v>56.478730517035977</c:v>
                </c:pt>
                <c:pt idx="18">
                  <c:v>54.630814654302853</c:v>
                </c:pt>
                <c:pt idx="19">
                  <c:v>52.845458712891634</c:v>
                </c:pt>
                <c:pt idx="20">
                  <c:v>51.120884593375905</c:v>
                </c:pt>
                <c:pt idx="21">
                  <c:v>49.455281314863164</c:v>
                </c:pt>
                <c:pt idx="22">
                  <c:v>47.874031837462574</c:v>
                </c:pt>
                <c:pt idx="23">
                  <c:v>46.369607045378288</c:v>
                </c:pt>
                <c:pt idx="24">
                  <c:v>44.939979304632828</c:v>
                </c:pt>
              </c:numCache>
            </c:numRef>
          </c:val>
          <c:smooth val="0"/>
          <c:extLst>
            <c:ext xmlns:c16="http://schemas.microsoft.com/office/drawing/2014/chart" uri="{C3380CC4-5D6E-409C-BE32-E72D297353CC}">
              <c16:uniqueId val="{00000004-4EB0-4111-A4EB-566E6C898892}"/>
            </c:ext>
          </c:extLst>
        </c:ser>
        <c:dLbls>
          <c:showLegendKey val="0"/>
          <c:showVal val="0"/>
          <c:showCatName val="0"/>
          <c:showSerName val="0"/>
          <c:showPercent val="0"/>
          <c:showBubbleSize val="0"/>
        </c:dLbls>
        <c:marker val="1"/>
        <c:smooth val="0"/>
        <c:axId val="319272512"/>
        <c:axId val="319271336"/>
        <c:extLst/>
      </c:lineChart>
      <c:catAx>
        <c:axId val="319272512"/>
        <c:scaling>
          <c:orientation val="minMax"/>
        </c:scaling>
        <c:delete val="0"/>
        <c:axPos val="b"/>
        <c:numFmt formatCode="General" sourceLinked="1"/>
        <c:majorTickMark val="none"/>
        <c:minorTickMark val="none"/>
        <c:tickLblPos val="nextTo"/>
        <c:spPr>
          <a:noFill/>
          <a:ln w="12700" cap="flat" cmpd="sng" algn="ctr">
            <a:solidFill>
              <a:schemeClr val="bg2"/>
            </a:solidFill>
            <a:round/>
          </a:ln>
          <a:effectLst/>
        </c:spPr>
        <c:txPr>
          <a:bodyPr rot="-5400000" spcFirstLastPara="1" vertOverflow="ellipsis"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crossAx val="319271336"/>
        <c:crosses val="autoZero"/>
        <c:auto val="1"/>
        <c:lblAlgn val="ctr"/>
        <c:lblOffset val="100"/>
        <c:noMultiLvlLbl val="0"/>
      </c:catAx>
      <c:valAx>
        <c:axId val="319271336"/>
        <c:scaling>
          <c:orientation val="minMax"/>
          <c:min val="20"/>
        </c:scaling>
        <c:delete val="0"/>
        <c:axPos val="l"/>
        <c:majorGridlines>
          <c:spPr>
            <a:ln w="3175" cap="flat" cmpd="sng" algn="ctr">
              <a:solidFill>
                <a:schemeClr val="bg2">
                  <a:alpha val="25000"/>
                </a:schemeClr>
              </a:solidFill>
              <a:prstDash val="sysDot"/>
              <a:round/>
            </a:ln>
            <a:effectLst/>
          </c:spPr>
        </c:majorGridlines>
        <c:numFmt formatCode="#,##0" sourceLinked="0"/>
        <c:majorTickMark val="none"/>
        <c:minorTickMark val="none"/>
        <c:tickLblPos val="nextTo"/>
        <c:spPr>
          <a:noFill/>
          <a:ln w="3175">
            <a:noFill/>
          </a:ln>
          <a:effectLst/>
        </c:spPr>
        <c:txPr>
          <a:bodyPr rot="-60000000" spcFirstLastPara="1" vertOverflow="ellipsis" vert="horz"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crossAx val="319272512"/>
        <c:crosses val="autoZero"/>
        <c:crossBetween val="between"/>
      </c:valAx>
      <c:spPr>
        <a:noFill/>
        <a:ln>
          <a:noFill/>
        </a:ln>
        <a:effectLst/>
      </c:spPr>
    </c:plotArea>
    <c:legend>
      <c:legendPos val="b"/>
      <c:legendEntry>
        <c:idx val="1"/>
        <c:delete val="1"/>
      </c:legendEntry>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zero"/>
    <c:showDLblsOverMax val="0"/>
  </c:chart>
  <c:spPr>
    <a:noFill/>
    <a:ln w="9525" cap="flat" cmpd="sng" algn="ctr">
      <a:noFill/>
      <a:round/>
    </a:ln>
    <a:effectLst/>
  </c:spPr>
  <c:txPr>
    <a:bodyPr/>
    <a:lstStyle/>
    <a:p>
      <a:pPr>
        <a:defRPr>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654107296186517E-2"/>
          <c:y val="3.6694172849779258E-2"/>
          <c:w val="0.93975083317729824"/>
          <c:h val="0.80438551367824596"/>
        </c:manualLayout>
      </c:layout>
      <c:areaChart>
        <c:grouping val="stacked"/>
        <c:varyColors val="0"/>
        <c:ser>
          <c:idx val="0"/>
          <c:order val="0"/>
          <c:tx>
            <c:strRef>
              <c:f>'Graf 20'!$C$6</c:f>
              <c:strCache>
                <c:ptCount val="1"/>
                <c:pt idx="0">
                  <c:v>Gross debt (no policy-change scenario)</c:v>
                </c:pt>
              </c:strCache>
            </c:strRef>
          </c:tx>
          <c:spPr>
            <a:solidFill>
              <a:schemeClr val="accent1"/>
            </a:solidFill>
            <a:ln w="25400">
              <a:noFill/>
            </a:ln>
            <a:effectLst/>
          </c:spPr>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20'!$D$6:$AB$6</c:f>
              <c:numCache>
                <c:formatCode>0.0</c:formatCode>
                <c:ptCount val="25"/>
                <c:pt idx="0">
                  <c:v>52.412725889252222</c:v>
                </c:pt>
                <c:pt idx="1">
                  <c:v>51.599917885306233</c:v>
                </c:pt>
                <c:pt idx="2">
                  <c:v>49.408050829169454</c:v>
                </c:pt>
                <c:pt idx="3">
                  <c:v>47.974619357443068</c:v>
                </c:pt>
                <c:pt idx="4">
                  <c:v>58.408150424600315</c:v>
                </c:pt>
                <c:pt idx="5">
                  <c:v>60.182670974505982</c:v>
                </c:pt>
                <c:pt idx="6">
                  <c:v>57.701971443912491</c:v>
                </c:pt>
                <c:pt idx="7">
                  <c:v>55.636308101239976</c:v>
                </c:pt>
                <c:pt idx="8">
                  <c:v>59.280252738330162</c:v>
                </c:pt>
                <c:pt idx="9">
                  <c:v>61.459894047428008</c:v>
                </c:pt>
                <c:pt idx="10">
                  <c:v>62.765653034451759</c:v>
                </c:pt>
                <c:pt idx="11">
                  <c:v>65.677883696202244</c:v>
                </c:pt>
                <c:pt idx="12">
                  <c:v>67.610766477297375</c:v>
                </c:pt>
                <c:pt idx="13">
                  <c:v>69.477489213390726</c:v>
                </c:pt>
                <c:pt idx="14">
                  <c:v>71.564419182494319</c:v>
                </c:pt>
                <c:pt idx="15">
                  <c:v>73.182908759084114</c:v>
                </c:pt>
                <c:pt idx="16">
                  <c:v>74.859632687943687</c:v>
                </c:pt>
                <c:pt idx="17">
                  <c:v>77.156133393516171</c:v>
                </c:pt>
                <c:pt idx="18">
                  <c:v>79.4920635698154</c:v>
                </c:pt>
                <c:pt idx="19">
                  <c:v>81.857216542024986</c:v>
                </c:pt>
                <c:pt idx="20">
                  <c:v>84.23718676521456</c:v>
                </c:pt>
                <c:pt idx="21">
                  <c:v>86.636962196267604</c:v>
                </c:pt>
                <c:pt idx="22">
                  <c:v>89.109920586210634</c:v>
                </c:pt>
                <c:pt idx="23">
                  <c:v>91.634690488860031</c:v>
                </c:pt>
                <c:pt idx="24">
                  <c:v>94.268686170241338</c:v>
                </c:pt>
              </c:numCache>
            </c:numRef>
          </c:val>
          <c:extLst>
            <c:ext xmlns:c16="http://schemas.microsoft.com/office/drawing/2014/chart" uri="{C3380CC4-5D6E-409C-BE32-E72D297353CC}">
              <c16:uniqueId val="{00000000-AC84-4458-8093-3B7D419633F7}"/>
            </c:ext>
          </c:extLst>
        </c:ser>
        <c:dLbls>
          <c:showLegendKey val="0"/>
          <c:showVal val="0"/>
          <c:showCatName val="0"/>
          <c:showSerName val="0"/>
          <c:showPercent val="0"/>
          <c:showBubbleSize val="0"/>
        </c:dLbls>
        <c:axId val="319272512"/>
        <c:axId val="319271336"/>
      </c:areaChart>
      <c:lineChart>
        <c:grouping val="standard"/>
        <c:varyColors val="0"/>
        <c:ser>
          <c:idx val="2"/>
          <c:order val="1"/>
          <c:spPr>
            <a:ln w="25400"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70C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20'!$D$6:$AB$6</c:f>
              <c:numCache>
                <c:formatCode>0.0</c:formatCode>
                <c:ptCount val="25"/>
                <c:pt idx="0">
                  <c:v>52.412725889252222</c:v>
                </c:pt>
                <c:pt idx="1">
                  <c:v>51.599917885306233</c:v>
                </c:pt>
                <c:pt idx="2">
                  <c:v>49.408050829169454</c:v>
                </c:pt>
                <c:pt idx="3">
                  <c:v>47.974619357443068</c:v>
                </c:pt>
                <c:pt idx="4">
                  <c:v>58.408150424600315</c:v>
                </c:pt>
                <c:pt idx="5">
                  <c:v>60.182670974505982</c:v>
                </c:pt>
                <c:pt idx="6">
                  <c:v>57.701971443912491</c:v>
                </c:pt>
                <c:pt idx="7">
                  <c:v>55.636308101239976</c:v>
                </c:pt>
                <c:pt idx="8">
                  <c:v>59.280252738330162</c:v>
                </c:pt>
                <c:pt idx="9">
                  <c:v>61.459894047428008</c:v>
                </c:pt>
                <c:pt idx="10">
                  <c:v>62.765653034451759</c:v>
                </c:pt>
                <c:pt idx="11">
                  <c:v>65.677883696202244</c:v>
                </c:pt>
                <c:pt idx="12">
                  <c:v>67.610766477297375</c:v>
                </c:pt>
                <c:pt idx="13">
                  <c:v>69.477489213390726</c:v>
                </c:pt>
                <c:pt idx="14">
                  <c:v>71.564419182494319</c:v>
                </c:pt>
                <c:pt idx="15">
                  <c:v>73.182908759084114</c:v>
                </c:pt>
                <c:pt idx="16">
                  <c:v>74.859632687943687</c:v>
                </c:pt>
                <c:pt idx="17">
                  <c:v>77.156133393516171</c:v>
                </c:pt>
                <c:pt idx="18">
                  <c:v>79.4920635698154</c:v>
                </c:pt>
                <c:pt idx="19">
                  <c:v>81.857216542024986</c:v>
                </c:pt>
                <c:pt idx="20">
                  <c:v>84.23718676521456</c:v>
                </c:pt>
                <c:pt idx="21">
                  <c:v>86.636962196267604</c:v>
                </c:pt>
                <c:pt idx="22">
                  <c:v>89.109920586210634</c:v>
                </c:pt>
                <c:pt idx="23">
                  <c:v>91.634690488860031</c:v>
                </c:pt>
                <c:pt idx="24">
                  <c:v>94.268686170241338</c:v>
                </c:pt>
              </c:numCache>
            </c:numRef>
          </c:val>
          <c:smooth val="0"/>
          <c:extLst>
            <c:ext xmlns:c16="http://schemas.microsoft.com/office/drawing/2014/chart" uri="{C3380CC4-5D6E-409C-BE32-E72D297353CC}">
              <c16:uniqueId val="{00000001-AC84-4458-8093-3B7D419633F7}"/>
            </c:ext>
          </c:extLst>
        </c:ser>
        <c:ser>
          <c:idx val="3"/>
          <c:order val="2"/>
          <c:tx>
            <c:strRef>
              <c:f>'Graf 20'!$C$8</c:f>
              <c:strCache>
                <c:ptCount val="1"/>
                <c:pt idx="0">
                  <c:v>Upper and lower sanction bands</c:v>
                </c:pt>
              </c:strCache>
            </c:strRef>
          </c:tx>
          <c:spPr>
            <a:ln w="19050" cap="rnd">
              <a:solidFill>
                <a:schemeClr val="accent4"/>
              </a:solidFill>
              <a:prstDash val="sysDot"/>
              <a:round/>
            </a:ln>
            <a:effectLst/>
          </c:spPr>
          <c:marker>
            <c:symbol val="none"/>
          </c:marker>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20'!$D$8:$AB$8</c:f>
              <c:numCache>
                <c:formatCode>0.0</c:formatCode>
                <c:ptCount val="25"/>
                <c:pt idx="0">
                  <c:v>60</c:v>
                </c:pt>
                <c:pt idx="1">
                  <c:v>60</c:v>
                </c:pt>
                <c:pt idx="2">
                  <c:v>59</c:v>
                </c:pt>
                <c:pt idx="3">
                  <c:v>58</c:v>
                </c:pt>
                <c:pt idx="4">
                  <c:v>57</c:v>
                </c:pt>
                <c:pt idx="5">
                  <c:v>56</c:v>
                </c:pt>
                <c:pt idx="6">
                  <c:v>55</c:v>
                </c:pt>
                <c:pt idx="7">
                  <c:v>54</c:v>
                </c:pt>
                <c:pt idx="8">
                  <c:v>53</c:v>
                </c:pt>
                <c:pt idx="9">
                  <c:v>52</c:v>
                </c:pt>
                <c:pt idx="10">
                  <c:v>51</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numCache>
            </c:numRef>
          </c:val>
          <c:smooth val="0"/>
          <c:extLst>
            <c:ext xmlns:c16="http://schemas.microsoft.com/office/drawing/2014/chart" uri="{C3380CC4-5D6E-409C-BE32-E72D297353CC}">
              <c16:uniqueId val="{00000002-AC84-4458-8093-3B7D419633F7}"/>
            </c:ext>
          </c:extLst>
        </c:ser>
        <c:ser>
          <c:idx val="7"/>
          <c:order val="3"/>
          <c:spPr>
            <a:ln w="19050" cap="rnd">
              <a:solidFill>
                <a:schemeClr val="accent4"/>
              </a:solidFill>
              <a:prstDash val="sysDot"/>
              <a:round/>
            </a:ln>
            <a:effectLst/>
          </c:spPr>
          <c:marker>
            <c:symbol val="none"/>
          </c:marker>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20'!$D$9:$AB$9</c:f>
              <c:numCache>
                <c:formatCode>0.0</c:formatCode>
                <c:ptCount val="25"/>
                <c:pt idx="0">
                  <c:v>50</c:v>
                </c:pt>
                <c:pt idx="1">
                  <c:v>50</c:v>
                </c:pt>
                <c:pt idx="2">
                  <c:v>49</c:v>
                </c:pt>
                <c:pt idx="3">
                  <c:v>48</c:v>
                </c:pt>
                <c:pt idx="4">
                  <c:v>47</c:v>
                </c:pt>
                <c:pt idx="5">
                  <c:v>46</c:v>
                </c:pt>
                <c:pt idx="6">
                  <c:v>45</c:v>
                </c:pt>
                <c:pt idx="7">
                  <c:v>44</c:v>
                </c:pt>
                <c:pt idx="8">
                  <c:v>43</c:v>
                </c:pt>
                <c:pt idx="9">
                  <c:v>42</c:v>
                </c:pt>
                <c:pt idx="10">
                  <c:v>41</c:v>
                </c:pt>
                <c:pt idx="11">
                  <c:v>40</c:v>
                </c:pt>
                <c:pt idx="12">
                  <c:v>40</c:v>
                </c:pt>
                <c:pt idx="13">
                  <c:v>40</c:v>
                </c:pt>
                <c:pt idx="14">
                  <c:v>40</c:v>
                </c:pt>
                <c:pt idx="15">
                  <c:v>40</c:v>
                </c:pt>
                <c:pt idx="16">
                  <c:v>40</c:v>
                </c:pt>
                <c:pt idx="17">
                  <c:v>40</c:v>
                </c:pt>
                <c:pt idx="18">
                  <c:v>40</c:v>
                </c:pt>
                <c:pt idx="19">
                  <c:v>40</c:v>
                </c:pt>
                <c:pt idx="20">
                  <c:v>40</c:v>
                </c:pt>
                <c:pt idx="21">
                  <c:v>40</c:v>
                </c:pt>
                <c:pt idx="22">
                  <c:v>40</c:v>
                </c:pt>
                <c:pt idx="23">
                  <c:v>40</c:v>
                </c:pt>
                <c:pt idx="24">
                  <c:v>40</c:v>
                </c:pt>
              </c:numCache>
            </c:numRef>
          </c:val>
          <c:smooth val="0"/>
          <c:extLst>
            <c:ext xmlns:c16="http://schemas.microsoft.com/office/drawing/2014/chart" uri="{C3380CC4-5D6E-409C-BE32-E72D297353CC}">
              <c16:uniqueId val="{00000003-AC84-4458-8093-3B7D419633F7}"/>
            </c:ext>
          </c:extLst>
        </c:ser>
        <c:ser>
          <c:idx val="8"/>
          <c:order val="4"/>
          <c:tx>
            <c:strRef>
              <c:f>'Graf 20'!$C$7</c:f>
              <c:strCache>
                <c:ptCount val="1"/>
                <c:pt idx="0">
                  <c:v>Gross debt (further measures after 2026)</c:v>
                </c:pt>
              </c:strCache>
            </c:strRef>
          </c:tx>
          <c:spPr>
            <a:ln w="25400" cap="rnd">
              <a:solidFill>
                <a:srgbClr val="002060"/>
              </a:solidFill>
              <a:round/>
            </a:ln>
            <a:effectLst/>
          </c:spPr>
          <c:marker>
            <c:symbol val="none"/>
          </c:marker>
          <c:dLbls>
            <c:dLbl>
              <c:idx val="1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C84-4458-8093-3B7D419633F7}"/>
                </c:ext>
              </c:extLst>
            </c:dLbl>
            <c:dLbl>
              <c:idx val="12"/>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C84-4458-8093-3B7D419633F7}"/>
                </c:ext>
              </c:extLst>
            </c:dLbl>
            <c:dLbl>
              <c:idx val="21"/>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C84-4458-8093-3B7D419633F7}"/>
                </c:ext>
              </c:extLst>
            </c:dLbl>
            <c:dLbl>
              <c:idx val="24"/>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C84-4458-8093-3B7D419633F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b"/>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20'!$D$5:$AB$5</c:f>
              <c:numCache>
                <c:formatCode>General</c:formatCode>
                <c:ptCount val="25"/>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numCache>
            </c:numRef>
          </c:cat>
          <c:val>
            <c:numRef>
              <c:f>'Graf 20'!$D$7:$AB$7</c:f>
              <c:numCache>
                <c:formatCode>0.0</c:formatCode>
                <c:ptCount val="25"/>
                <c:pt idx="0">
                  <c:v>#N/A</c:v>
                </c:pt>
                <c:pt idx="1">
                  <c:v>#N/A</c:v>
                </c:pt>
                <c:pt idx="2">
                  <c:v>#N/A</c:v>
                </c:pt>
                <c:pt idx="3">
                  <c:v>#N/A</c:v>
                </c:pt>
                <c:pt idx="4">
                  <c:v>#N/A</c:v>
                </c:pt>
                <c:pt idx="5">
                  <c:v>#N/A</c:v>
                </c:pt>
                <c:pt idx="6">
                  <c:v>#N/A</c:v>
                </c:pt>
                <c:pt idx="7">
                  <c:v>#N/A</c:v>
                </c:pt>
                <c:pt idx="8">
                  <c:v>#N/A</c:v>
                </c:pt>
                <c:pt idx="9">
                  <c:v>#N/A</c:v>
                </c:pt>
                <c:pt idx="10">
                  <c:v>62.765653034451759</c:v>
                </c:pt>
                <c:pt idx="11">
                  <c:v>64.043802244883068</c:v>
                </c:pt>
                <c:pt idx="12">
                  <c:v>63.857789383896055</c:v>
                </c:pt>
                <c:pt idx="13">
                  <c:v>63.722749031894445</c:v>
                </c:pt>
                <c:pt idx="14">
                  <c:v>62.941550109091203</c:v>
                </c:pt>
                <c:pt idx="15">
                  <c:v>61.147810224214652</c:v>
                </c:pt>
                <c:pt idx="16">
                  <c:v>58.890921046072251</c:v>
                </c:pt>
                <c:pt idx="17">
                  <c:v>56.478730517035977</c:v>
                </c:pt>
                <c:pt idx="18">
                  <c:v>54.630814654302853</c:v>
                </c:pt>
                <c:pt idx="19">
                  <c:v>52.845458712891634</c:v>
                </c:pt>
                <c:pt idx="20">
                  <c:v>51.120884593375905</c:v>
                </c:pt>
                <c:pt idx="21">
                  <c:v>49.455281314863164</c:v>
                </c:pt>
                <c:pt idx="22">
                  <c:v>47.874031837462574</c:v>
                </c:pt>
                <c:pt idx="23">
                  <c:v>46.369607045378288</c:v>
                </c:pt>
                <c:pt idx="24">
                  <c:v>44.939979304632828</c:v>
                </c:pt>
              </c:numCache>
            </c:numRef>
          </c:val>
          <c:smooth val="0"/>
          <c:extLst>
            <c:ext xmlns:c16="http://schemas.microsoft.com/office/drawing/2014/chart" uri="{C3380CC4-5D6E-409C-BE32-E72D297353CC}">
              <c16:uniqueId val="{00000008-AC84-4458-8093-3B7D419633F7}"/>
            </c:ext>
          </c:extLst>
        </c:ser>
        <c:dLbls>
          <c:showLegendKey val="0"/>
          <c:showVal val="0"/>
          <c:showCatName val="0"/>
          <c:showSerName val="0"/>
          <c:showPercent val="0"/>
          <c:showBubbleSize val="0"/>
        </c:dLbls>
        <c:marker val="1"/>
        <c:smooth val="0"/>
        <c:axId val="319272512"/>
        <c:axId val="319271336"/>
        <c:extLst/>
      </c:lineChart>
      <c:catAx>
        <c:axId val="319272512"/>
        <c:scaling>
          <c:orientation val="minMax"/>
        </c:scaling>
        <c:delete val="0"/>
        <c:axPos val="b"/>
        <c:numFmt formatCode="General" sourceLinked="1"/>
        <c:majorTickMark val="none"/>
        <c:minorTickMark val="none"/>
        <c:tickLblPos val="nextTo"/>
        <c:spPr>
          <a:noFill/>
          <a:ln w="12700" cap="flat" cmpd="sng" algn="ctr">
            <a:solidFill>
              <a:schemeClr val="bg2"/>
            </a:solidFill>
            <a:round/>
          </a:ln>
          <a:effectLst/>
        </c:spPr>
        <c:txPr>
          <a:bodyPr rot="-5400000" spcFirstLastPara="1" vertOverflow="ellipsis"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crossAx val="319271336"/>
        <c:crosses val="autoZero"/>
        <c:auto val="1"/>
        <c:lblAlgn val="ctr"/>
        <c:lblOffset val="100"/>
        <c:noMultiLvlLbl val="0"/>
      </c:catAx>
      <c:valAx>
        <c:axId val="319271336"/>
        <c:scaling>
          <c:orientation val="minMax"/>
          <c:min val="20"/>
        </c:scaling>
        <c:delete val="0"/>
        <c:axPos val="l"/>
        <c:majorGridlines>
          <c:spPr>
            <a:ln w="3175" cap="flat" cmpd="sng" algn="ctr">
              <a:solidFill>
                <a:schemeClr val="bg2">
                  <a:alpha val="25000"/>
                </a:schemeClr>
              </a:solidFill>
              <a:prstDash val="sysDot"/>
              <a:round/>
            </a:ln>
            <a:effectLst/>
          </c:spPr>
        </c:majorGridlines>
        <c:numFmt formatCode="#,##0" sourceLinked="0"/>
        <c:majorTickMark val="none"/>
        <c:minorTickMark val="none"/>
        <c:tickLblPos val="nextTo"/>
        <c:spPr>
          <a:noFill/>
          <a:ln w="3175">
            <a:noFill/>
          </a:ln>
          <a:effectLst/>
        </c:spPr>
        <c:txPr>
          <a:bodyPr rot="-60000000" spcFirstLastPara="1" vertOverflow="ellipsis" vert="horz"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crossAx val="319272512"/>
        <c:crosses val="autoZero"/>
        <c:crossBetween val="between"/>
      </c:valAx>
      <c:spPr>
        <a:noFill/>
        <a:ln>
          <a:noFill/>
        </a:ln>
        <a:effectLst/>
      </c:spPr>
    </c:plotArea>
    <c:legend>
      <c:legendPos val="b"/>
      <c:legendEntry>
        <c:idx val="1"/>
        <c:delete val="1"/>
      </c:legendEntry>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Narrow" panose="020B0606020202030204" pitchFamily="34" charset="0"/>
              <a:ea typeface="+mn-ea"/>
              <a:cs typeface="+mn-cs"/>
            </a:defRPr>
          </a:pPr>
          <a:endParaRPr lang="sk-SK"/>
        </a:p>
      </c:txPr>
    </c:legend>
    <c:plotVisOnly val="1"/>
    <c:dispBlanksAs val="zero"/>
    <c:showDLblsOverMax val="0"/>
  </c:chart>
  <c:spPr>
    <a:noFill/>
    <a:ln w="9525" cap="flat" cmpd="sng" algn="ctr">
      <a:noFill/>
      <a:round/>
    </a:ln>
    <a:effectLst/>
  </c:spPr>
  <c:txPr>
    <a:bodyPr/>
    <a:lstStyle/>
    <a:p>
      <a:pPr>
        <a:defRPr>
          <a:solidFill>
            <a:schemeClr val="tx1"/>
          </a:solidFill>
          <a:latin typeface="Arial Narrow" panose="020B0606020202030204" pitchFamily="34" charset="0"/>
        </a:defRPr>
      </a:pPr>
      <a:endParaRPr lang="sk-SK"/>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863768358742392E-2"/>
          <c:y val="8.4437714516454654E-2"/>
          <c:w val="0.91819511922711794"/>
          <c:h val="0.79444860218160807"/>
        </c:manualLayout>
      </c:layout>
      <c:areaChart>
        <c:grouping val="stacked"/>
        <c:varyColors val="0"/>
        <c:ser>
          <c:idx val="3"/>
          <c:order val="0"/>
          <c:spPr>
            <a:noFill/>
            <a:ln w="28575">
              <a:noFill/>
              <a:prstDash val="solid"/>
            </a:ln>
          </c:spPr>
          <c:cat>
            <c:numRef>
              <c:f>'Graf 21'!$Q$7:$V$7</c:f>
              <c:numCache>
                <c:formatCode>General</c:formatCode>
                <c:ptCount val="6"/>
                <c:pt idx="0">
                  <c:v>2023</c:v>
                </c:pt>
                <c:pt idx="1">
                  <c:v>2024</c:v>
                </c:pt>
                <c:pt idx="2">
                  <c:v>2025</c:v>
                </c:pt>
                <c:pt idx="3">
                  <c:v>2026</c:v>
                </c:pt>
                <c:pt idx="4">
                  <c:v>2027</c:v>
                </c:pt>
                <c:pt idx="5">
                  <c:v>2028</c:v>
                </c:pt>
              </c:numCache>
            </c:numRef>
          </c:cat>
          <c:val>
            <c:numRef>
              <c:f>'Graf 21'!$Q$8:$V$8</c:f>
              <c:numCache>
                <c:formatCode>0.0</c:formatCode>
                <c:ptCount val="6"/>
                <c:pt idx="0">
                  <c:v>8.2899750242056953</c:v>
                </c:pt>
                <c:pt idx="1">
                  <c:v>5.9605638925305113</c:v>
                </c:pt>
                <c:pt idx="2">
                  <c:v>4.0065796717624966</c:v>
                </c:pt>
                <c:pt idx="3">
                  <c:v>3.8840123819392667</c:v>
                </c:pt>
                <c:pt idx="4">
                  <c:v>3.7151380267720358</c:v>
                </c:pt>
                <c:pt idx="5">
                  <c:v>3.7140549432867509</c:v>
                </c:pt>
              </c:numCache>
            </c:numRef>
          </c:val>
          <c:extLst>
            <c:ext xmlns:c16="http://schemas.microsoft.com/office/drawing/2014/chart" uri="{C3380CC4-5D6E-409C-BE32-E72D297353CC}">
              <c16:uniqueId val="{00000000-23FF-4251-BADF-E82ABACEC227}"/>
            </c:ext>
          </c:extLst>
        </c:ser>
        <c:ser>
          <c:idx val="5"/>
          <c:order val="1"/>
          <c:spPr>
            <a:solidFill>
              <a:srgbClr val="C8E7F5"/>
            </a:solidFill>
            <a:ln w="28575">
              <a:noFill/>
            </a:ln>
          </c:spPr>
          <c:cat>
            <c:numRef>
              <c:f>'Graf 21'!$Q$7:$V$7</c:f>
              <c:numCache>
                <c:formatCode>General</c:formatCode>
                <c:ptCount val="6"/>
                <c:pt idx="0">
                  <c:v>2023</c:v>
                </c:pt>
                <c:pt idx="1">
                  <c:v>2024</c:v>
                </c:pt>
                <c:pt idx="2">
                  <c:v>2025</c:v>
                </c:pt>
                <c:pt idx="3">
                  <c:v>2026</c:v>
                </c:pt>
                <c:pt idx="4">
                  <c:v>2027</c:v>
                </c:pt>
                <c:pt idx="5">
                  <c:v>2028</c:v>
                </c:pt>
              </c:numCache>
            </c:numRef>
          </c:cat>
          <c:val>
            <c:numRef>
              <c:f>'Graf 21'!$Q$9:$V$9</c:f>
              <c:numCache>
                <c:formatCode>0.0</c:formatCode>
                <c:ptCount val="6"/>
                <c:pt idx="0">
                  <c:v>0</c:v>
                </c:pt>
                <c:pt idx="1">
                  <c:v>0</c:v>
                </c:pt>
                <c:pt idx="2">
                  <c:v>0.7908155933862151</c:v>
                </c:pt>
                <c:pt idx="3">
                  <c:v>0.45292721440338424</c:v>
                </c:pt>
                <c:pt idx="4">
                  <c:v>0.3225047832764707</c:v>
                </c:pt>
                <c:pt idx="5">
                  <c:v>9.5190332929833588E-2</c:v>
                </c:pt>
              </c:numCache>
            </c:numRef>
          </c:val>
          <c:extLst>
            <c:ext xmlns:c16="http://schemas.microsoft.com/office/drawing/2014/chart" uri="{C3380CC4-5D6E-409C-BE32-E72D297353CC}">
              <c16:uniqueId val="{00000001-23FF-4251-BADF-E82ABACEC227}"/>
            </c:ext>
          </c:extLst>
        </c:ser>
        <c:ser>
          <c:idx val="4"/>
          <c:order val="3"/>
          <c:spPr>
            <a:solidFill>
              <a:srgbClr val="2EAAE1"/>
            </a:solidFill>
          </c:spPr>
          <c:cat>
            <c:numRef>
              <c:f>'Graf 21'!$Q$7:$V$7</c:f>
              <c:numCache>
                <c:formatCode>General</c:formatCode>
                <c:ptCount val="6"/>
                <c:pt idx="0">
                  <c:v>2023</c:v>
                </c:pt>
                <c:pt idx="1">
                  <c:v>2024</c:v>
                </c:pt>
                <c:pt idx="2">
                  <c:v>2025</c:v>
                </c:pt>
                <c:pt idx="3">
                  <c:v>2026</c:v>
                </c:pt>
                <c:pt idx="4">
                  <c:v>2027</c:v>
                </c:pt>
                <c:pt idx="5">
                  <c:v>2028</c:v>
                </c:pt>
              </c:numCache>
            </c:numRef>
          </c:cat>
          <c:val>
            <c:numRef>
              <c:f>'Graf 21'!$Q$11:$V$11</c:f>
              <c:numCache>
                <c:formatCode>0.0</c:formatCode>
                <c:ptCount val="6"/>
                <c:pt idx="0">
                  <c:v>0</c:v>
                </c:pt>
                <c:pt idx="1">
                  <c:v>0</c:v>
                </c:pt>
                <c:pt idx="2">
                  <c:v>0.50260473485128809</c:v>
                </c:pt>
                <c:pt idx="3">
                  <c:v>0.1964049855615384</c:v>
                </c:pt>
                <c:pt idx="4">
                  <c:v>0.55925496804788999</c:v>
                </c:pt>
                <c:pt idx="5">
                  <c:v>0.37248359659781372</c:v>
                </c:pt>
              </c:numCache>
            </c:numRef>
          </c:val>
          <c:extLst>
            <c:ext xmlns:c16="http://schemas.microsoft.com/office/drawing/2014/chart" uri="{C3380CC4-5D6E-409C-BE32-E72D297353CC}">
              <c16:uniqueId val="{00000002-23FF-4251-BADF-E82ABACEC227}"/>
            </c:ext>
          </c:extLst>
        </c:ser>
        <c:ser>
          <c:idx val="2"/>
          <c:order val="4"/>
          <c:spPr>
            <a:solidFill>
              <a:srgbClr val="C8E7F5"/>
            </a:solidFill>
          </c:spPr>
          <c:cat>
            <c:numRef>
              <c:f>'Graf 21'!$Q$7:$V$7</c:f>
              <c:numCache>
                <c:formatCode>General</c:formatCode>
                <c:ptCount val="6"/>
                <c:pt idx="0">
                  <c:v>2023</c:v>
                </c:pt>
                <c:pt idx="1">
                  <c:v>2024</c:v>
                </c:pt>
                <c:pt idx="2">
                  <c:v>2025</c:v>
                </c:pt>
                <c:pt idx="3">
                  <c:v>2026</c:v>
                </c:pt>
                <c:pt idx="4">
                  <c:v>2027</c:v>
                </c:pt>
                <c:pt idx="5">
                  <c:v>2028</c:v>
                </c:pt>
              </c:numCache>
            </c:numRef>
          </c:cat>
          <c:val>
            <c:numRef>
              <c:f>'Graf 21'!$Q$12:$V$12</c:f>
              <c:numCache>
                <c:formatCode>0.0</c:formatCode>
                <c:ptCount val="6"/>
                <c:pt idx="0">
                  <c:v>0</c:v>
                </c:pt>
                <c:pt idx="1">
                  <c:v>3.9436107469488668E-2</c:v>
                </c:pt>
                <c:pt idx="2">
                  <c:v>0.12969891759665408</c:v>
                </c:pt>
                <c:pt idx="3">
                  <c:v>0.68705516096148589</c:v>
                </c:pt>
                <c:pt idx="4">
                  <c:v>0.10307954348545678</c:v>
                </c:pt>
                <c:pt idx="5">
                  <c:v>0.42234359074413508</c:v>
                </c:pt>
              </c:numCache>
            </c:numRef>
          </c:val>
          <c:extLst>
            <c:ext xmlns:c16="http://schemas.microsoft.com/office/drawing/2014/chart" uri="{C3380CC4-5D6E-409C-BE32-E72D297353CC}">
              <c16:uniqueId val="{00000003-23FF-4251-BADF-E82ABACEC227}"/>
            </c:ext>
          </c:extLst>
        </c:ser>
        <c:dLbls>
          <c:showLegendKey val="0"/>
          <c:showVal val="0"/>
          <c:showCatName val="0"/>
          <c:showSerName val="0"/>
          <c:showPercent val="0"/>
          <c:showBubbleSize val="0"/>
        </c:dLbls>
        <c:axId val="316009664"/>
        <c:axId val="316013192"/>
      </c:areaChart>
      <c:lineChart>
        <c:grouping val="standard"/>
        <c:varyColors val="0"/>
        <c:ser>
          <c:idx val="1"/>
          <c:order val="2"/>
          <c:tx>
            <c:strRef>
              <c:f>'Graf 21'!$M$14</c:f>
              <c:strCache>
                <c:ptCount val="1"/>
                <c:pt idx="0">
                  <c:v>medián Výboru</c:v>
                </c:pt>
              </c:strCache>
            </c:strRef>
          </c:tx>
          <c:spPr>
            <a:ln w="19050">
              <a:solidFill>
                <a:srgbClr val="686767"/>
              </a:solidFill>
              <a:prstDash val="dash"/>
            </a:ln>
          </c:spPr>
          <c:marker>
            <c:symbol val="none"/>
          </c:marker>
          <c:cat>
            <c:numRef>
              <c:f>'Graf 21'!$Q$7:$V$7</c:f>
              <c:numCache>
                <c:formatCode>General</c:formatCode>
                <c:ptCount val="6"/>
                <c:pt idx="0">
                  <c:v>2023</c:v>
                </c:pt>
                <c:pt idx="1">
                  <c:v>2024</c:v>
                </c:pt>
                <c:pt idx="2">
                  <c:v>2025</c:v>
                </c:pt>
                <c:pt idx="3">
                  <c:v>2026</c:v>
                </c:pt>
                <c:pt idx="4">
                  <c:v>2027</c:v>
                </c:pt>
                <c:pt idx="5">
                  <c:v>2028</c:v>
                </c:pt>
              </c:numCache>
            </c:numRef>
          </c:cat>
          <c:val>
            <c:numRef>
              <c:f>'Graf 21'!$Q$14:$V$14</c:f>
              <c:numCache>
                <c:formatCode>0.0</c:formatCode>
                <c:ptCount val="6"/>
                <c:pt idx="0">
                  <c:v>8.2899750242056953</c:v>
                </c:pt>
                <c:pt idx="1">
                  <c:v>5.9605638925305113</c:v>
                </c:pt>
                <c:pt idx="2">
                  <c:v>4.8283570336296746</c:v>
                </c:pt>
                <c:pt idx="3">
                  <c:v>4.3592678368722124</c:v>
                </c:pt>
                <c:pt idx="4">
                  <c:v>4.4951809831124105</c:v>
                </c:pt>
                <c:pt idx="5">
                  <c:v>3.9893914783565783</c:v>
                </c:pt>
              </c:numCache>
            </c:numRef>
          </c:val>
          <c:smooth val="0"/>
          <c:extLst>
            <c:ext xmlns:c16="http://schemas.microsoft.com/office/drawing/2014/chart" uri="{C3380CC4-5D6E-409C-BE32-E72D297353CC}">
              <c16:uniqueId val="{00000004-23FF-4251-BADF-E82ABACEC227}"/>
            </c:ext>
          </c:extLst>
        </c:ser>
        <c:ser>
          <c:idx val="0"/>
          <c:order val="5"/>
          <c:tx>
            <c:strRef>
              <c:f>'Graf 21'!$M$13</c:f>
              <c:strCache>
                <c:ptCount val="1"/>
                <c:pt idx="0">
                  <c:v>prognóza MF SR</c:v>
                </c:pt>
              </c:strCache>
            </c:strRef>
          </c:tx>
          <c:spPr>
            <a:ln w="19050">
              <a:solidFill>
                <a:srgbClr val="686767"/>
              </a:solidFill>
            </a:ln>
          </c:spPr>
          <c:marker>
            <c:symbol val="none"/>
          </c:marker>
          <c:cat>
            <c:numRef>
              <c:f>'Graf 21'!$Q$7:$V$7</c:f>
              <c:numCache>
                <c:formatCode>General</c:formatCode>
                <c:ptCount val="6"/>
                <c:pt idx="0">
                  <c:v>2023</c:v>
                </c:pt>
                <c:pt idx="1">
                  <c:v>2024</c:v>
                </c:pt>
                <c:pt idx="2">
                  <c:v>2025</c:v>
                </c:pt>
                <c:pt idx="3">
                  <c:v>2026</c:v>
                </c:pt>
                <c:pt idx="4">
                  <c:v>2027</c:v>
                </c:pt>
                <c:pt idx="5">
                  <c:v>2028</c:v>
                </c:pt>
              </c:numCache>
            </c:numRef>
          </c:cat>
          <c:val>
            <c:numRef>
              <c:f>'Graf 21'!$Q$13:$V$13</c:f>
              <c:numCache>
                <c:formatCode>0.0</c:formatCode>
                <c:ptCount val="6"/>
                <c:pt idx="0">
                  <c:v>8.2899750242056953</c:v>
                </c:pt>
                <c:pt idx="1">
                  <c:v>5.9605638925305113</c:v>
                </c:pt>
                <c:pt idx="2">
                  <c:v>5.5286039212987612</c:v>
                </c:pt>
                <c:pt idx="3">
                  <c:v>4.4116278048244322</c:v>
                </c:pt>
                <c:pt idx="4">
                  <c:v>3.9922670550211321</c:v>
                </c:pt>
                <c:pt idx="5">
                  <c:v>3.5609728919264523</c:v>
                </c:pt>
              </c:numCache>
            </c:numRef>
          </c:val>
          <c:smooth val="0"/>
          <c:extLst>
            <c:ext xmlns:c16="http://schemas.microsoft.com/office/drawing/2014/chart" uri="{C3380CC4-5D6E-409C-BE32-E72D297353CC}">
              <c16:uniqueId val="{00000005-23FF-4251-BADF-E82ABACEC227}"/>
            </c:ext>
          </c:extLst>
        </c:ser>
        <c:dLbls>
          <c:showLegendKey val="0"/>
          <c:showVal val="0"/>
          <c:showCatName val="0"/>
          <c:showSerName val="0"/>
          <c:showPercent val="0"/>
          <c:showBubbleSize val="0"/>
        </c:dLbls>
        <c:marker val="1"/>
        <c:smooth val="0"/>
        <c:axId val="316009664"/>
        <c:axId val="316013192"/>
      </c:lineChart>
      <c:catAx>
        <c:axId val="316009664"/>
        <c:scaling>
          <c:orientation val="minMax"/>
        </c:scaling>
        <c:delete val="0"/>
        <c:axPos val="b"/>
        <c:numFmt formatCode="General" sourceLinked="0"/>
        <c:majorTickMark val="none"/>
        <c:minorTickMark val="none"/>
        <c:tickLblPos val="low"/>
        <c:txPr>
          <a:bodyPr rot="0" vert="horz"/>
          <a:lstStyle/>
          <a:p>
            <a:pPr>
              <a:defRPr/>
            </a:pPr>
            <a:endParaRPr lang="sk-SK"/>
          </a:p>
        </c:txPr>
        <c:crossAx val="316013192"/>
        <c:crosses val="autoZero"/>
        <c:auto val="1"/>
        <c:lblAlgn val="ctr"/>
        <c:lblOffset val="100"/>
        <c:noMultiLvlLbl val="0"/>
      </c:catAx>
      <c:valAx>
        <c:axId val="316013192"/>
        <c:scaling>
          <c:orientation val="minMax"/>
        </c:scaling>
        <c:delete val="0"/>
        <c:axPos val="l"/>
        <c:majorGridlines>
          <c:spPr>
            <a:ln>
              <a:solidFill>
                <a:sysClr val="window" lastClr="FFFFFF">
                  <a:lumMod val="95000"/>
                </a:sysClr>
              </a:solidFill>
              <a:prstDash val="sysDot"/>
            </a:ln>
          </c:spPr>
        </c:majorGridlines>
        <c:numFmt formatCode="#,##0" sourceLinked="0"/>
        <c:majorTickMark val="out"/>
        <c:minorTickMark val="none"/>
        <c:tickLblPos val="nextTo"/>
        <c:txPr>
          <a:bodyPr rot="0" vert="horz"/>
          <a:lstStyle/>
          <a:p>
            <a:pPr>
              <a:defRPr/>
            </a:pPr>
            <a:endParaRPr lang="sk-SK"/>
          </a:p>
        </c:txPr>
        <c:crossAx val="316009664"/>
        <c:crosses val="autoZero"/>
        <c:crossBetween val="between"/>
      </c:valAx>
    </c:plotArea>
    <c:legend>
      <c:legendPos val="r"/>
      <c:legendEntry>
        <c:idx val="0"/>
        <c:delete val="1"/>
      </c:legendEntry>
      <c:legendEntry>
        <c:idx val="1"/>
        <c:delete val="1"/>
      </c:legendEntry>
      <c:legendEntry>
        <c:idx val="2"/>
        <c:delete val="1"/>
      </c:legendEntry>
      <c:legendEntry>
        <c:idx val="3"/>
        <c:delete val="1"/>
      </c:legendEntry>
      <c:layout>
        <c:manualLayout>
          <c:xMode val="edge"/>
          <c:yMode val="edge"/>
          <c:x val="0.13540371421907296"/>
          <c:y val="6.2079029112186677E-3"/>
          <c:w val="0.75950190214987179"/>
          <c:h val="0.12248677023480173"/>
        </c:manualLayout>
      </c:layout>
      <c:overlay val="1"/>
    </c:legend>
    <c:plotVisOnly val="1"/>
    <c:dispBlanksAs val="gap"/>
    <c:showDLblsOverMax val="0"/>
  </c:chart>
  <c:spPr>
    <a:solidFill>
      <a:srgbClr val="FFFFFF"/>
    </a:solidFill>
    <a:ln>
      <a:noFill/>
    </a:ln>
  </c:spPr>
  <c:txPr>
    <a:bodyPr/>
    <a:lstStyle/>
    <a:p>
      <a:pPr>
        <a:defRPr sz="1000" b="0" i="0" u="none" strike="noStrike" baseline="0">
          <a:solidFill>
            <a:sysClr val="windowText" lastClr="000000"/>
          </a:solidFill>
          <a:latin typeface="Arial Narrow" panose="020B0606020202030204" pitchFamily="34" charset="0"/>
          <a:ea typeface="Calibri"/>
          <a:cs typeface="Calibri"/>
        </a:defRPr>
      </a:pPr>
      <a:endParaRPr lang="sk-SK"/>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6.863768358742392E-2"/>
          <c:y val="8.4437714516454654E-2"/>
          <c:w val="0.91819511922711794"/>
          <c:h val="0.79444860218160807"/>
        </c:manualLayout>
      </c:layout>
      <c:areaChart>
        <c:grouping val="stacked"/>
        <c:varyColors val="0"/>
        <c:ser>
          <c:idx val="3"/>
          <c:order val="0"/>
          <c:spPr>
            <a:noFill/>
            <a:ln w="28575">
              <a:noFill/>
              <a:prstDash val="solid"/>
            </a:ln>
          </c:spPr>
          <c:cat>
            <c:numRef>
              <c:f>'Graf 21'!$Q$7:$V$7</c:f>
              <c:numCache>
                <c:formatCode>General</c:formatCode>
                <c:ptCount val="6"/>
                <c:pt idx="0">
                  <c:v>2023</c:v>
                </c:pt>
                <c:pt idx="1">
                  <c:v>2024</c:v>
                </c:pt>
                <c:pt idx="2">
                  <c:v>2025</c:v>
                </c:pt>
                <c:pt idx="3">
                  <c:v>2026</c:v>
                </c:pt>
                <c:pt idx="4">
                  <c:v>2027</c:v>
                </c:pt>
                <c:pt idx="5">
                  <c:v>2028</c:v>
                </c:pt>
              </c:numCache>
            </c:numRef>
          </c:cat>
          <c:val>
            <c:numRef>
              <c:f>'Graf 21'!$Q$8:$V$8</c:f>
              <c:numCache>
                <c:formatCode>0.0</c:formatCode>
                <c:ptCount val="6"/>
                <c:pt idx="0">
                  <c:v>8.2899750242056953</c:v>
                </c:pt>
                <c:pt idx="1">
                  <c:v>5.9605638925305113</c:v>
                </c:pt>
                <c:pt idx="2">
                  <c:v>4.0065796717624966</c:v>
                </c:pt>
                <c:pt idx="3">
                  <c:v>3.8840123819392667</c:v>
                </c:pt>
                <c:pt idx="4">
                  <c:v>3.7151380267720358</c:v>
                </c:pt>
                <c:pt idx="5">
                  <c:v>3.7140549432867509</c:v>
                </c:pt>
              </c:numCache>
            </c:numRef>
          </c:val>
          <c:extLst>
            <c:ext xmlns:c16="http://schemas.microsoft.com/office/drawing/2014/chart" uri="{C3380CC4-5D6E-409C-BE32-E72D297353CC}">
              <c16:uniqueId val="{00000000-DDA0-445D-9E11-9458B95DAA55}"/>
            </c:ext>
          </c:extLst>
        </c:ser>
        <c:ser>
          <c:idx val="5"/>
          <c:order val="1"/>
          <c:spPr>
            <a:solidFill>
              <a:srgbClr val="C8E7F5"/>
            </a:solidFill>
            <a:ln w="28575">
              <a:noFill/>
            </a:ln>
          </c:spPr>
          <c:cat>
            <c:numRef>
              <c:f>'Graf 21'!$Q$7:$V$7</c:f>
              <c:numCache>
                <c:formatCode>General</c:formatCode>
                <c:ptCount val="6"/>
                <c:pt idx="0">
                  <c:v>2023</c:v>
                </c:pt>
                <c:pt idx="1">
                  <c:v>2024</c:v>
                </c:pt>
                <c:pt idx="2">
                  <c:v>2025</c:v>
                </c:pt>
                <c:pt idx="3">
                  <c:v>2026</c:v>
                </c:pt>
                <c:pt idx="4">
                  <c:v>2027</c:v>
                </c:pt>
                <c:pt idx="5">
                  <c:v>2028</c:v>
                </c:pt>
              </c:numCache>
            </c:numRef>
          </c:cat>
          <c:val>
            <c:numRef>
              <c:f>'Graf 21'!$Q$9:$V$9</c:f>
              <c:numCache>
                <c:formatCode>0.0</c:formatCode>
                <c:ptCount val="6"/>
                <c:pt idx="0">
                  <c:v>0</c:v>
                </c:pt>
                <c:pt idx="1">
                  <c:v>0</c:v>
                </c:pt>
                <c:pt idx="2">
                  <c:v>0.7908155933862151</c:v>
                </c:pt>
                <c:pt idx="3">
                  <c:v>0.45292721440338424</c:v>
                </c:pt>
                <c:pt idx="4">
                  <c:v>0.3225047832764707</c:v>
                </c:pt>
                <c:pt idx="5">
                  <c:v>9.5190332929833588E-2</c:v>
                </c:pt>
              </c:numCache>
            </c:numRef>
          </c:val>
          <c:extLst>
            <c:ext xmlns:c16="http://schemas.microsoft.com/office/drawing/2014/chart" uri="{C3380CC4-5D6E-409C-BE32-E72D297353CC}">
              <c16:uniqueId val="{00000001-DDA0-445D-9E11-9458B95DAA55}"/>
            </c:ext>
          </c:extLst>
        </c:ser>
        <c:ser>
          <c:idx val="4"/>
          <c:order val="3"/>
          <c:spPr>
            <a:solidFill>
              <a:srgbClr val="2EAAE1"/>
            </a:solidFill>
          </c:spPr>
          <c:cat>
            <c:numRef>
              <c:f>'Graf 21'!$Q$7:$V$7</c:f>
              <c:numCache>
                <c:formatCode>General</c:formatCode>
                <c:ptCount val="6"/>
                <c:pt idx="0">
                  <c:v>2023</c:v>
                </c:pt>
                <c:pt idx="1">
                  <c:v>2024</c:v>
                </c:pt>
                <c:pt idx="2">
                  <c:v>2025</c:v>
                </c:pt>
                <c:pt idx="3">
                  <c:v>2026</c:v>
                </c:pt>
                <c:pt idx="4">
                  <c:v>2027</c:v>
                </c:pt>
                <c:pt idx="5">
                  <c:v>2028</c:v>
                </c:pt>
              </c:numCache>
            </c:numRef>
          </c:cat>
          <c:val>
            <c:numRef>
              <c:f>'Graf 21'!$Q$11:$V$11</c:f>
              <c:numCache>
                <c:formatCode>0.0</c:formatCode>
                <c:ptCount val="6"/>
                <c:pt idx="0">
                  <c:v>0</c:v>
                </c:pt>
                <c:pt idx="1">
                  <c:v>0</c:v>
                </c:pt>
                <c:pt idx="2">
                  <c:v>0.50260473485128809</c:v>
                </c:pt>
                <c:pt idx="3">
                  <c:v>0.1964049855615384</c:v>
                </c:pt>
                <c:pt idx="4">
                  <c:v>0.55925496804788999</c:v>
                </c:pt>
                <c:pt idx="5">
                  <c:v>0.37248359659781372</c:v>
                </c:pt>
              </c:numCache>
            </c:numRef>
          </c:val>
          <c:extLst>
            <c:ext xmlns:c16="http://schemas.microsoft.com/office/drawing/2014/chart" uri="{C3380CC4-5D6E-409C-BE32-E72D297353CC}">
              <c16:uniqueId val="{00000002-DDA0-445D-9E11-9458B95DAA55}"/>
            </c:ext>
          </c:extLst>
        </c:ser>
        <c:ser>
          <c:idx val="2"/>
          <c:order val="4"/>
          <c:spPr>
            <a:solidFill>
              <a:srgbClr val="C8E7F5"/>
            </a:solidFill>
          </c:spPr>
          <c:cat>
            <c:numRef>
              <c:f>'Graf 21'!$Q$7:$V$7</c:f>
              <c:numCache>
                <c:formatCode>General</c:formatCode>
                <c:ptCount val="6"/>
                <c:pt idx="0">
                  <c:v>2023</c:v>
                </c:pt>
                <c:pt idx="1">
                  <c:v>2024</c:v>
                </c:pt>
                <c:pt idx="2">
                  <c:v>2025</c:v>
                </c:pt>
                <c:pt idx="3">
                  <c:v>2026</c:v>
                </c:pt>
                <c:pt idx="4">
                  <c:v>2027</c:v>
                </c:pt>
                <c:pt idx="5">
                  <c:v>2028</c:v>
                </c:pt>
              </c:numCache>
            </c:numRef>
          </c:cat>
          <c:val>
            <c:numRef>
              <c:f>'Graf 21'!$Q$12:$V$12</c:f>
              <c:numCache>
                <c:formatCode>0.0</c:formatCode>
                <c:ptCount val="6"/>
                <c:pt idx="0">
                  <c:v>0</c:v>
                </c:pt>
                <c:pt idx="1">
                  <c:v>3.9436107469488668E-2</c:v>
                </c:pt>
                <c:pt idx="2">
                  <c:v>0.12969891759665408</c:v>
                </c:pt>
                <c:pt idx="3">
                  <c:v>0.68705516096148589</c:v>
                </c:pt>
                <c:pt idx="4">
                  <c:v>0.10307954348545678</c:v>
                </c:pt>
                <c:pt idx="5">
                  <c:v>0.42234359074413508</c:v>
                </c:pt>
              </c:numCache>
            </c:numRef>
          </c:val>
          <c:extLst>
            <c:ext xmlns:c16="http://schemas.microsoft.com/office/drawing/2014/chart" uri="{C3380CC4-5D6E-409C-BE32-E72D297353CC}">
              <c16:uniqueId val="{00000003-DDA0-445D-9E11-9458B95DAA55}"/>
            </c:ext>
          </c:extLst>
        </c:ser>
        <c:dLbls>
          <c:showLegendKey val="0"/>
          <c:showVal val="0"/>
          <c:showCatName val="0"/>
          <c:showSerName val="0"/>
          <c:showPercent val="0"/>
          <c:showBubbleSize val="0"/>
        </c:dLbls>
        <c:axId val="316009664"/>
        <c:axId val="316013192"/>
      </c:areaChart>
      <c:lineChart>
        <c:grouping val="standard"/>
        <c:varyColors val="0"/>
        <c:ser>
          <c:idx val="1"/>
          <c:order val="2"/>
          <c:tx>
            <c:strRef>
              <c:f>'Graf 21'!$N$14</c:f>
              <c:strCache>
                <c:ptCount val="1"/>
                <c:pt idx="0">
                  <c:v>MFC median</c:v>
                </c:pt>
              </c:strCache>
            </c:strRef>
          </c:tx>
          <c:spPr>
            <a:ln w="19050">
              <a:solidFill>
                <a:srgbClr val="686767"/>
              </a:solidFill>
              <a:prstDash val="dash"/>
            </a:ln>
          </c:spPr>
          <c:marker>
            <c:symbol val="none"/>
          </c:marker>
          <c:cat>
            <c:numRef>
              <c:f>'Graf 21'!$Q$7:$V$7</c:f>
              <c:numCache>
                <c:formatCode>General</c:formatCode>
                <c:ptCount val="6"/>
                <c:pt idx="0">
                  <c:v>2023</c:v>
                </c:pt>
                <c:pt idx="1">
                  <c:v>2024</c:v>
                </c:pt>
                <c:pt idx="2">
                  <c:v>2025</c:v>
                </c:pt>
                <c:pt idx="3">
                  <c:v>2026</c:v>
                </c:pt>
                <c:pt idx="4">
                  <c:v>2027</c:v>
                </c:pt>
                <c:pt idx="5">
                  <c:v>2028</c:v>
                </c:pt>
              </c:numCache>
            </c:numRef>
          </c:cat>
          <c:val>
            <c:numRef>
              <c:f>'Graf 21'!$Q$14:$V$14</c:f>
              <c:numCache>
                <c:formatCode>0.0</c:formatCode>
                <c:ptCount val="6"/>
                <c:pt idx="0">
                  <c:v>8.2899750242056953</c:v>
                </c:pt>
                <c:pt idx="1">
                  <c:v>5.9605638925305113</c:v>
                </c:pt>
                <c:pt idx="2">
                  <c:v>4.8283570336296746</c:v>
                </c:pt>
                <c:pt idx="3">
                  <c:v>4.3592678368722124</c:v>
                </c:pt>
                <c:pt idx="4">
                  <c:v>4.4951809831124105</c:v>
                </c:pt>
                <c:pt idx="5">
                  <c:v>3.9893914783565783</c:v>
                </c:pt>
              </c:numCache>
            </c:numRef>
          </c:val>
          <c:smooth val="0"/>
          <c:extLst>
            <c:ext xmlns:c16="http://schemas.microsoft.com/office/drawing/2014/chart" uri="{C3380CC4-5D6E-409C-BE32-E72D297353CC}">
              <c16:uniqueId val="{00000004-DDA0-445D-9E11-9458B95DAA55}"/>
            </c:ext>
          </c:extLst>
        </c:ser>
        <c:ser>
          <c:idx val="0"/>
          <c:order val="5"/>
          <c:tx>
            <c:strRef>
              <c:f>'Graf 21'!$N$13</c:f>
              <c:strCache>
                <c:ptCount val="1"/>
                <c:pt idx="0">
                  <c:v>MoF forecast</c:v>
                </c:pt>
              </c:strCache>
            </c:strRef>
          </c:tx>
          <c:spPr>
            <a:ln w="19050">
              <a:solidFill>
                <a:srgbClr val="686767"/>
              </a:solidFill>
            </a:ln>
          </c:spPr>
          <c:marker>
            <c:symbol val="none"/>
          </c:marker>
          <c:cat>
            <c:numRef>
              <c:f>'Graf 21'!$Q$7:$V$7</c:f>
              <c:numCache>
                <c:formatCode>General</c:formatCode>
                <c:ptCount val="6"/>
                <c:pt idx="0">
                  <c:v>2023</c:v>
                </c:pt>
                <c:pt idx="1">
                  <c:v>2024</c:v>
                </c:pt>
                <c:pt idx="2">
                  <c:v>2025</c:v>
                </c:pt>
                <c:pt idx="3">
                  <c:v>2026</c:v>
                </c:pt>
                <c:pt idx="4">
                  <c:v>2027</c:v>
                </c:pt>
                <c:pt idx="5">
                  <c:v>2028</c:v>
                </c:pt>
              </c:numCache>
            </c:numRef>
          </c:cat>
          <c:val>
            <c:numRef>
              <c:f>'Graf 21'!$Q$13:$V$13</c:f>
              <c:numCache>
                <c:formatCode>0.0</c:formatCode>
                <c:ptCount val="6"/>
                <c:pt idx="0">
                  <c:v>8.2899750242056953</c:v>
                </c:pt>
                <c:pt idx="1">
                  <c:v>5.9605638925305113</c:v>
                </c:pt>
                <c:pt idx="2">
                  <c:v>5.5286039212987612</c:v>
                </c:pt>
                <c:pt idx="3">
                  <c:v>4.4116278048244322</c:v>
                </c:pt>
                <c:pt idx="4">
                  <c:v>3.9922670550211321</c:v>
                </c:pt>
                <c:pt idx="5">
                  <c:v>3.5609728919264523</c:v>
                </c:pt>
              </c:numCache>
            </c:numRef>
          </c:val>
          <c:smooth val="0"/>
          <c:extLst>
            <c:ext xmlns:c16="http://schemas.microsoft.com/office/drawing/2014/chart" uri="{C3380CC4-5D6E-409C-BE32-E72D297353CC}">
              <c16:uniqueId val="{00000005-DDA0-445D-9E11-9458B95DAA55}"/>
            </c:ext>
          </c:extLst>
        </c:ser>
        <c:dLbls>
          <c:showLegendKey val="0"/>
          <c:showVal val="0"/>
          <c:showCatName val="0"/>
          <c:showSerName val="0"/>
          <c:showPercent val="0"/>
          <c:showBubbleSize val="0"/>
        </c:dLbls>
        <c:marker val="1"/>
        <c:smooth val="0"/>
        <c:axId val="316009664"/>
        <c:axId val="316013192"/>
      </c:lineChart>
      <c:catAx>
        <c:axId val="316009664"/>
        <c:scaling>
          <c:orientation val="minMax"/>
        </c:scaling>
        <c:delete val="0"/>
        <c:axPos val="b"/>
        <c:numFmt formatCode="General" sourceLinked="0"/>
        <c:majorTickMark val="none"/>
        <c:minorTickMark val="none"/>
        <c:tickLblPos val="low"/>
        <c:txPr>
          <a:bodyPr rot="0" vert="horz"/>
          <a:lstStyle/>
          <a:p>
            <a:pPr>
              <a:defRPr/>
            </a:pPr>
            <a:endParaRPr lang="sk-SK"/>
          </a:p>
        </c:txPr>
        <c:crossAx val="316013192"/>
        <c:crosses val="autoZero"/>
        <c:auto val="1"/>
        <c:lblAlgn val="ctr"/>
        <c:lblOffset val="100"/>
        <c:noMultiLvlLbl val="0"/>
      </c:catAx>
      <c:valAx>
        <c:axId val="316013192"/>
        <c:scaling>
          <c:orientation val="minMax"/>
        </c:scaling>
        <c:delete val="0"/>
        <c:axPos val="l"/>
        <c:majorGridlines>
          <c:spPr>
            <a:ln>
              <a:solidFill>
                <a:sysClr val="window" lastClr="FFFFFF">
                  <a:lumMod val="95000"/>
                </a:sysClr>
              </a:solidFill>
              <a:prstDash val="sysDot"/>
            </a:ln>
          </c:spPr>
        </c:majorGridlines>
        <c:numFmt formatCode="#,##0" sourceLinked="0"/>
        <c:majorTickMark val="out"/>
        <c:minorTickMark val="none"/>
        <c:tickLblPos val="nextTo"/>
        <c:txPr>
          <a:bodyPr rot="0" vert="horz"/>
          <a:lstStyle/>
          <a:p>
            <a:pPr>
              <a:defRPr/>
            </a:pPr>
            <a:endParaRPr lang="sk-SK"/>
          </a:p>
        </c:txPr>
        <c:crossAx val="316009664"/>
        <c:crosses val="autoZero"/>
        <c:crossBetween val="between"/>
      </c:valAx>
    </c:plotArea>
    <c:legend>
      <c:legendPos val="r"/>
      <c:legendEntry>
        <c:idx val="0"/>
        <c:delete val="1"/>
      </c:legendEntry>
      <c:legendEntry>
        <c:idx val="1"/>
        <c:delete val="1"/>
      </c:legendEntry>
      <c:legendEntry>
        <c:idx val="2"/>
        <c:delete val="1"/>
      </c:legendEntry>
      <c:legendEntry>
        <c:idx val="3"/>
        <c:delete val="1"/>
      </c:legendEntry>
      <c:layout>
        <c:manualLayout>
          <c:xMode val="edge"/>
          <c:yMode val="edge"/>
          <c:x val="0.13540371421907296"/>
          <c:y val="6.2079029112186677E-3"/>
          <c:w val="0.75950190214987179"/>
          <c:h val="0.12248677023480173"/>
        </c:manualLayout>
      </c:layout>
      <c:overlay val="1"/>
    </c:legend>
    <c:plotVisOnly val="1"/>
    <c:dispBlanksAs val="gap"/>
    <c:showDLblsOverMax val="0"/>
  </c:chart>
  <c:spPr>
    <a:solidFill>
      <a:srgbClr val="FFFFFF"/>
    </a:solidFill>
    <a:ln>
      <a:noFill/>
    </a:ln>
  </c:spPr>
  <c:txPr>
    <a:bodyPr/>
    <a:lstStyle/>
    <a:p>
      <a:pPr>
        <a:defRPr sz="1000" b="0" i="0" u="none" strike="noStrike" baseline="0">
          <a:solidFill>
            <a:sysClr val="windowText" lastClr="000000"/>
          </a:solidFill>
          <a:latin typeface="Arial Narrow" panose="020B0606020202030204" pitchFamily="34" charset="0"/>
          <a:ea typeface="Calibri"/>
          <a:cs typeface="Calibri"/>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6349133537206939E-2"/>
          <c:y val="6.0294770845951945E-2"/>
          <c:w val="0.92565774719673799"/>
          <c:h val="0.73092744610281912"/>
        </c:manualLayout>
      </c:layout>
      <c:barChart>
        <c:barDir val="col"/>
        <c:grouping val="stacked"/>
        <c:varyColors val="0"/>
        <c:ser>
          <c:idx val="5"/>
          <c:order val="0"/>
          <c:tx>
            <c:strRef>
              <c:f>'Graf 1'!$D$4</c:f>
              <c:strCache>
                <c:ptCount val="1"/>
                <c:pt idx="0">
                  <c:v>Súkromná spotreba</c:v>
                </c:pt>
              </c:strCache>
            </c:strRef>
          </c:tx>
          <c:spPr>
            <a:solidFill>
              <a:srgbClr val="5B9BD5">
                <a:lumMod val="50000"/>
              </a:srgbClr>
            </a:solidFill>
            <a:ln>
              <a:noFill/>
            </a:ln>
            <a:effectLst/>
          </c:spPr>
          <c:invertIfNegative val="0"/>
          <c:cat>
            <c:numRef>
              <c:f>'Graf 1'!$G$3:$N$3</c:f>
              <c:numCache>
                <c:formatCode>General</c:formatCode>
                <c:ptCount val="8"/>
                <c:pt idx="0">
                  <c:v>2021</c:v>
                </c:pt>
                <c:pt idx="1">
                  <c:v>2022</c:v>
                </c:pt>
                <c:pt idx="2">
                  <c:v>2023</c:v>
                </c:pt>
                <c:pt idx="3">
                  <c:v>2024</c:v>
                </c:pt>
                <c:pt idx="4">
                  <c:v>2025</c:v>
                </c:pt>
                <c:pt idx="5">
                  <c:v>2026</c:v>
                </c:pt>
                <c:pt idx="6">
                  <c:v>2027</c:v>
                </c:pt>
                <c:pt idx="7">
                  <c:v>2028</c:v>
                </c:pt>
              </c:numCache>
            </c:numRef>
          </c:cat>
          <c:val>
            <c:numRef>
              <c:f>'Graf 1'!$G$4:$N$4</c:f>
              <c:numCache>
                <c:formatCode>0.0</c:formatCode>
                <c:ptCount val="8"/>
                <c:pt idx="0">
                  <c:v>1.6993236778445255</c:v>
                </c:pt>
                <c:pt idx="1">
                  <c:v>2.8648606542466299</c:v>
                </c:pt>
                <c:pt idx="2">
                  <c:v>-1.8286619497700829</c:v>
                </c:pt>
                <c:pt idx="3">
                  <c:v>1.6340199261558159</c:v>
                </c:pt>
                <c:pt idx="4">
                  <c:v>0.62836322836989122</c:v>
                </c:pt>
                <c:pt idx="5">
                  <c:v>0.51898145412691532</c:v>
                </c:pt>
                <c:pt idx="6">
                  <c:v>0.80785022098341908</c:v>
                </c:pt>
                <c:pt idx="7">
                  <c:v>0.67652155270217162</c:v>
                </c:pt>
              </c:numCache>
            </c:numRef>
          </c:val>
          <c:extLst>
            <c:ext xmlns:c16="http://schemas.microsoft.com/office/drawing/2014/chart" uri="{C3380CC4-5D6E-409C-BE32-E72D297353CC}">
              <c16:uniqueId val="{00000000-B434-4B00-8C98-846048C7FC44}"/>
            </c:ext>
          </c:extLst>
        </c:ser>
        <c:ser>
          <c:idx val="1"/>
          <c:order val="1"/>
          <c:tx>
            <c:strRef>
              <c:f>'Graf 1'!$D$5</c:f>
              <c:strCache>
                <c:ptCount val="1"/>
                <c:pt idx="0">
                  <c:v>Vládna spotreba</c:v>
                </c:pt>
              </c:strCache>
            </c:strRef>
          </c:tx>
          <c:spPr>
            <a:solidFill>
              <a:srgbClr val="2C9ADC"/>
            </a:solidFill>
            <a:ln>
              <a:noFill/>
            </a:ln>
            <a:effectLst/>
          </c:spPr>
          <c:invertIfNegative val="0"/>
          <c:cat>
            <c:numRef>
              <c:f>'Graf 1'!$G$3:$N$3</c:f>
              <c:numCache>
                <c:formatCode>General</c:formatCode>
                <c:ptCount val="8"/>
                <c:pt idx="0">
                  <c:v>2021</c:v>
                </c:pt>
                <c:pt idx="1">
                  <c:v>2022</c:v>
                </c:pt>
                <c:pt idx="2">
                  <c:v>2023</c:v>
                </c:pt>
                <c:pt idx="3">
                  <c:v>2024</c:v>
                </c:pt>
                <c:pt idx="4">
                  <c:v>2025</c:v>
                </c:pt>
                <c:pt idx="5">
                  <c:v>2026</c:v>
                </c:pt>
                <c:pt idx="6">
                  <c:v>2027</c:v>
                </c:pt>
                <c:pt idx="7">
                  <c:v>2028</c:v>
                </c:pt>
              </c:numCache>
            </c:numRef>
          </c:cat>
          <c:val>
            <c:numRef>
              <c:f>'Graf 1'!$G$5:$N$5</c:f>
              <c:numCache>
                <c:formatCode>0.0</c:formatCode>
                <c:ptCount val="8"/>
                <c:pt idx="0">
                  <c:v>0.7852050702443184</c:v>
                </c:pt>
                <c:pt idx="1">
                  <c:v>-0.60990122097800947</c:v>
                </c:pt>
                <c:pt idx="2">
                  <c:v>-0.50651684491980942</c:v>
                </c:pt>
                <c:pt idx="3">
                  <c:v>0.71883739373753408</c:v>
                </c:pt>
                <c:pt idx="4">
                  <c:v>0.39990065143428721</c:v>
                </c:pt>
                <c:pt idx="5">
                  <c:v>-0.17744909069785827</c:v>
                </c:pt>
                <c:pt idx="6">
                  <c:v>4.5350757386746592E-2</c:v>
                </c:pt>
                <c:pt idx="7">
                  <c:v>-7.2821306643300637E-2</c:v>
                </c:pt>
              </c:numCache>
            </c:numRef>
          </c:val>
          <c:extLst>
            <c:ext xmlns:c16="http://schemas.microsoft.com/office/drawing/2014/chart" uri="{C3380CC4-5D6E-409C-BE32-E72D297353CC}">
              <c16:uniqueId val="{00000001-B434-4B00-8C98-846048C7FC44}"/>
            </c:ext>
          </c:extLst>
        </c:ser>
        <c:ser>
          <c:idx val="4"/>
          <c:order val="2"/>
          <c:tx>
            <c:strRef>
              <c:f>'Graf 1'!$D$6</c:f>
              <c:strCache>
                <c:ptCount val="1"/>
                <c:pt idx="0">
                  <c:v>Investície</c:v>
                </c:pt>
              </c:strCache>
            </c:strRef>
          </c:tx>
          <c:spPr>
            <a:solidFill>
              <a:schemeClr val="accent5"/>
            </a:solidFill>
            <a:ln>
              <a:noFill/>
            </a:ln>
            <a:effectLst/>
          </c:spPr>
          <c:invertIfNegative val="0"/>
          <c:cat>
            <c:numRef>
              <c:f>'Graf 1'!$G$3:$N$3</c:f>
              <c:numCache>
                <c:formatCode>General</c:formatCode>
                <c:ptCount val="8"/>
                <c:pt idx="0">
                  <c:v>2021</c:v>
                </c:pt>
                <c:pt idx="1">
                  <c:v>2022</c:v>
                </c:pt>
                <c:pt idx="2">
                  <c:v>2023</c:v>
                </c:pt>
                <c:pt idx="3">
                  <c:v>2024</c:v>
                </c:pt>
                <c:pt idx="4">
                  <c:v>2025</c:v>
                </c:pt>
                <c:pt idx="5">
                  <c:v>2026</c:v>
                </c:pt>
                <c:pt idx="6">
                  <c:v>2027</c:v>
                </c:pt>
                <c:pt idx="7">
                  <c:v>2028</c:v>
                </c:pt>
              </c:numCache>
            </c:numRef>
          </c:cat>
          <c:val>
            <c:numRef>
              <c:f>'Graf 1'!$G$6:$N$6</c:f>
              <c:numCache>
                <c:formatCode>0.0</c:formatCode>
                <c:ptCount val="8"/>
                <c:pt idx="0">
                  <c:v>1.0006787171788423</c:v>
                </c:pt>
                <c:pt idx="1">
                  <c:v>0.85373432271504701</c:v>
                </c:pt>
                <c:pt idx="2">
                  <c:v>0.81438990080584073</c:v>
                </c:pt>
                <c:pt idx="3">
                  <c:v>0.3838714219879345</c:v>
                </c:pt>
                <c:pt idx="4">
                  <c:v>0.71305543607079536</c:v>
                </c:pt>
                <c:pt idx="5">
                  <c:v>0.55863000985625044</c:v>
                </c:pt>
                <c:pt idx="6">
                  <c:v>-0.7627953403090173</c:v>
                </c:pt>
                <c:pt idx="7">
                  <c:v>0.29019715714059813</c:v>
                </c:pt>
              </c:numCache>
            </c:numRef>
          </c:val>
          <c:extLst>
            <c:ext xmlns:c16="http://schemas.microsoft.com/office/drawing/2014/chart" uri="{C3380CC4-5D6E-409C-BE32-E72D297353CC}">
              <c16:uniqueId val="{00000002-B434-4B00-8C98-846048C7FC44}"/>
            </c:ext>
          </c:extLst>
        </c:ser>
        <c:ser>
          <c:idx val="2"/>
          <c:order val="3"/>
          <c:tx>
            <c:strRef>
              <c:f>'Graf 1'!$D$7</c:f>
              <c:strCache>
                <c:ptCount val="1"/>
                <c:pt idx="0">
                  <c:v>Čistý export</c:v>
                </c:pt>
              </c:strCache>
            </c:strRef>
          </c:tx>
          <c:spPr>
            <a:solidFill>
              <a:schemeClr val="accent3"/>
            </a:solidFill>
            <a:ln>
              <a:noFill/>
            </a:ln>
            <a:effectLst/>
          </c:spPr>
          <c:invertIfNegative val="0"/>
          <c:cat>
            <c:numRef>
              <c:f>'Graf 1'!$G$3:$N$3</c:f>
              <c:numCache>
                <c:formatCode>General</c:formatCode>
                <c:ptCount val="8"/>
                <c:pt idx="0">
                  <c:v>2021</c:v>
                </c:pt>
                <c:pt idx="1">
                  <c:v>2022</c:v>
                </c:pt>
                <c:pt idx="2">
                  <c:v>2023</c:v>
                </c:pt>
                <c:pt idx="3">
                  <c:v>2024</c:v>
                </c:pt>
                <c:pt idx="4">
                  <c:v>2025</c:v>
                </c:pt>
                <c:pt idx="5">
                  <c:v>2026</c:v>
                </c:pt>
                <c:pt idx="6">
                  <c:v>2027</c:v>
                </c:pt>
                <c:pt idx="7">
                  <c:v>2028</c:v>
                </c:pt>
              </c:numCache>
            </c:numRef>
          </c:cat>
          <c:val>
            <c:numRef>
              <c:f>'Graf 1'!$G$7:$N$7</c:f>
              <c:numCache>
                <c:formatCode>0.0</c:formatCode>
                <c:ptCount val="8"/>
                <c:pt idx="0">
                  <c:v>-0.71019175104123544</c:v>
                </c:pt>
                <c:pt idx="1">
                  <c:v>-1.2136928977787682</c:v>
                </c:pt>
                <c:pt idx="2">
                  <c:v>6.3534344452227014</c:v>
                </c:pt>
                <c:pt idx="3">
                  <c:v>-1.6051470210322949</c:v>
                </c:pt>
                <c:pt idx="4">
                  <c:v>-1.0512864334007861</c:v>
                </c:pt>
                <c:pt idx="5">
                  <c:v>0.22134733005187932</c:v>
                </c:pt>
                <c:pt idx="6">
                  <c:v>0.96849436681611445</c:v>
                </c:pt>
                <c:pt idx="7">
                  <c:v>0.66109890956282569</c:v>
                </c:pt>
              </c:numCache>
            </c:numRef>
          </c:val>
          <c:extLst>
            <c:ext xmlns:c16="http://schemas.microsoft.com/office/drawing/2014/chart" uri="{C3380CC4-5D6E-409C-BE32-E72D297353CC}">
              <c16:uniqueId val="{00000003-B434-4B00-8C98-846048C7FC44}"/>
            </c:ext>
          </c:extLst>
        </c:ser>
        <c:ser>
          <c:idx val="3"/>
          <c:order val="4"/>
          <c:tx>
            <c:strRef>
              <c:f>'Graf 1'!$D$8</c:f>
              <c:strCache>
                <c:ptCount val="1"/>
                <c:pt idx="0">
                  <c:v>Zásoby a št. disk.</c:v>
                </c:pt>
              </c:strCache>
            </c:strRef>
          </c:tx>
          <c:spPr>
            <a:solidFill>
              <a:srgbClr val="686767"/>
            </a:solidFill>
            <a:ln>
              <a:noFill/>
            </a:ln>
            <a:effectLst/>
          </c:spPr>
          <c:invertIfNegative val="0"/>
          <c:cat>
            <c:numRef>
              <c:f>'Graf 1'!$G$3:$N$3</c:f>
              <c:numCache>
                <c:formatCode>General</c:formatCode>
                <c:ptCount val="8"/>
                <c:pt idx="0">
                  <c:v>2021</c:v>
                </c:pt>
                <c:pt idx="1">
                  <c:v>2022</c:v>
                </c:pt>
                <c:pt idx="2">
                  <c:v>2023</c:v>
                </c:pt>
                <c:pt idx="3">
                  <c:v>2024</c:v>
                </c:pt>
                <c:pt idx="4">
                  <c:v>2025</c:v>
                </c:pt>
                <c:pt idx="5">
                  <c:v>2026</c:v>
                </c:pt>
                <c:pt idx="6">
                  <c:v>2027</c:v>
                </c:pt>
                <c:pt idx="7">
                  <c:v>2028</c:v>
                </c:pt>
              </c:numCache>
            </c:numRef>
          </c:cat>
          <c:val>
            <c:numRef>
              <c:f>'Graf 1'!$G$8:$N$8</c:f>
              <c:numCache>
                <c:formatCode>0.0</c:formatCode>
                <c:ptCount val="8"/>
                <c:pt idx="0">
                  <c:v>2.9245769186986466</c:v>
                </c:pt>
                <c:pt idx="1">
                  <c:v>-1.4576413496357297</c:v>
                </c:pt>
                <c:pt idx="2">
                  <c:v>-2.6644964356429086</c:v>
                </c:pt>
                <c:pt idx="3">
                  <c:v>0.93009599688675182</c:v>
                </c:pt>
                <c:pt idx="4">
                  <c:v>0.14546177819664241</c:v>
                </c:pt>
                <c:pt idx="5">
                  <c:v>0.14421985571382703</c:v>
                </c:pt>
                <c:pt idx="6">
                  <c:v>0.33765515583535061</c:v>
                </c:pt>
                <c:pt idx="7">
                  <c:v>0.24050321092336052</c:v>
                </c:pt>
              </c:numCache>
            </c:numRef>
          </c:val>
          <c:extLst>
            <c:ext xmlns:c16="http://schemas.microsoft.com/office/drawing/2014/chart" uri="{C3380CC4-5D6E-409C-BE32-E72D297353CC}">
              <c16:uniqueId val="{00000004-B434-4B00-8C98-846048C7FC44}"/>
            </c:ext>
          </c:extLst>
        </c:ser>
        <c:dLbls>
          <c:showLegendKey val="0"/>
          <c:showVal val="0"/>
          <c:showCatName val="0"/>
          <c:showSerName val="0"/>
          <c:showPercent val="0"/>
          <c:showBubbleSize val="0"/>
        </c:dLbls>
        <c:gapWidth val="150"/>
        <c:overlap val="100"/>
        <c:axId val="557539920"/>
        <c:axId val="561011080"/>
      </c:barChart>
      <c:lineChart>
        <c:grouping val="stacked"/>
        <c:varyColors val="0"/>
        <c:ser>
          <c:idx val="0"/>
          <c:order val="5"/>
          <c:tx>
            <c:strRef>
              <c:f>'Graf 1'!$D$9</c:f>
              <c:strCache>
                <c:ptCount val="1"/>
                <c:pt idx="0">
                  <c:v>Rast HDP</c:v>
                </c:pt>
              </c:strCache>
            </c:strRef>
          </c:tx>
          <c:spPr>
            <a:ln w="19050" cap="rnd">
              <a:solidFill>
                <a:sysClr val="windowText" lastClr="000000"/>
              </a:solidFill>
              <a:round/>
            </a:ln>
            <a:effectLst/>
          </c:spPr>
          <c:marker>
            <c:symbol val="circle"/>
            <c:size val="5"/>
            <c:spPr>
              <a:solidFill>
                <a:sysClr val="windowText" lastClr="000000"/>
              </a:solidFill>
              <a:ln w="12700">
                <a:noFill/>
              </a:ln>
              <a:effectLst/>
            </c:spPr>
          </c:marker>
          <c:dLbls>
            <c:dLbl>
              <c:idx val="0"/>
              <c:layout>
                <c:manualLayout>
                  <c:x val="-3.581816327644502E-2"/>
                  <c:y val="-7.8227403530686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34-4B00-8C98-846048C7FC44}"/>
                </c:ext>
              </c:extLst>
            </c:dLbl>
            <c:dLbl>
              <c:idx val="1"/>
              <c:layout>
                <c:manualLayout>
                  <c:x val="-3.8077153994869425E-2"/>
                  <c:y val="-7.6568688681408162E-2"/>
                </c:manualLayout>
              </c:layout>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434-4B00-8C98-846048C7FC44}"/>
                </c:ext>
              </c:extLst>
            </c:dLbl>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1'!$G$3:$N$3</c:f>
              <c:numCache>
                <c:formatCode>General</c:formatCode>
                <c:ptCount val="8"/>
                <c:pt idx="0">
                  <c:v>2021</c:v>
                </c:pt>
                <c:pt idx="1">
                  <c:v>2022</c:v>
                </c:pt>
                <c:pt idx="2">
                  <c:v>2023</c:v>
                </c:pt>
                <c:pt idx="3">
                  <c:v>2024</c:v>
                </c:pt>
                <c:pt idx="4">
                  <c:v>2025</c:v>
                </c:pt>
                <c:pt idx="5">
                  <c:v>2026</c:v>
                </c:pt>
                <c:pt idx="6">
                  <c:v>2027</c:v>
                </c:pt>
                <c:pt idx="7">
                  <c:v>2028</c:v>
                </c:pt>
              </c:numCache>
            </c:numRef>
          </c:cat>
          <c:val>
            <c:numRef>
              <c:f>'Graf 1'!$G$9:$N$9</c:f>
              <c:numCache>
                <c:formatCode>0.0</c:formatCode>
                <c:ptCount val="8"/>
                <c:pt idx="0">
                  <c:v>5.699592632925099</c:v>
                </c:pt>
                <c:pt idx="1">
                  <c:v>0.43735950856917949</c:v>
                </c:pt>
                <c:pt idx="2">
                  <c:v>2.1681491156957611</c:v>
                </c:pt>
                <c:pt idx="3">
                  <c:v>2.0616777177357326</c:v>
                </c:pt>
                <c:pt idx="4">
                  <c:v>0.83549466067083245</c:v>
                </c:pt>
                <c:pt idx="5">
                  <c:v>1.2657295590510209</c:v>
                </c:pt>
                <c:pt idx="6">
                  <c:v>1.3965551607126203</c:v>
                </c:pt>
                <c:pt idx="7">
                  <c:v>1.795499523685673</c:v>
                </c:pt>
              </c:numCache>
            </c:numRef>
          </c:val>
          <c:smooth val="0"/>
          <c:extLst>
            <c:ext xmlns:c16="http://schemas.microsoft.com/office/drawing/2014/chart" uri="{C3380CC4-5D6E-409C-BE32-E72D297353CC}">
              <c16:uniqueId val="{0000000A-B434-4B00-8C98-846048C7FC44}"/>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valAx>
      <c:spPr>
        <a:noFill/>
        <a:ln>
          <a:noFill/>
        </a:ln>
        <a:effectLst/>
      </c:spPr>
    </c:plotArea>
    <c:legend>
      <c:legendPos val="b"/>
      <c:layout>
        <c:manualLayout>
          <c:xMode val="edge"/>
          <c:yMode val="edge"/>
          <c:x val="4.169191919191919E-2"/>
          <c:y val="0.86819527363184079"/>
          <c:w val="0.95830808080808072"/>
          <c:h val="0.10627860696517413"/>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6349133537206939E-2"/>
          <c:y val="6.0294770845951945E-2"/>
          <c:w val="0.92565774719673799"/>
          <c:h val="0.73092744610281912"/>
        </c:manualLayout>
      </c:layout>
      <c:barChart>
        <c:barDir val="col"/>
        <c:grouping val="stacked"/>
        <c:varyColors val="0"/>
        <c:ser>
          <c:idx val="5"/>
          <c:order val="0"/>
          <c:tx>
            <c:strRef>
              <c:f>'Graf 1'!$D$31</c:f>
              <c:strCache>
                <c:ptCount val="1"/>
                <c:pt idx="0">
                  <c:v>Private consumption</c:v>
                </c:pt>
              </c:strCache>
            </c:strRef>
          </c:tx>
          <c:spPr>
            <a:solidFill>
              <a:srgbClr val="5B9BD5">
                <a:lumMod val="50000"/>
              </a:srgbClr>
            </a:solidFill>
            <a:ln>
              <a:noFill/>
            </a:ln>
            <a:effectLst/>
          </c:spPr>
          <c:invertIfNegative val="0"/>
          <c:cat>
            <c:numRef>
              <c:f>'Graf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'Graf 1'!$E$31:$N$31</c:f>
              <c:numCache>
                <c:formatCode>0.0</c:formatCode>
                <c:ptCount val="10"/>
                <c:pt idx="0">
                  <c:v>1.5570099901024987</c:v>
                </c:pt>
                <c:pt idx="1">
                  <c:v>0.23049455548610157</c:v>
                </c:pt>
                <c:pt idx="2">
                  <c:v>1.6993236778445255</c:v>
                </c:pt>
                <c:pt idx="3">
                  <c:v>2.8648606542466299</c:v>
                </c:pt>
                <c:pt idx="4">
                  <c:v>-1.8286619497700829</c:v>
                </c:pt>
                <c:pt idx="5">
                  <c:v>1.6340199261558159</c:v>
                </c:pt>
                <c:pt idx="6">
                  <c:v>0.62836322836989122</c:v>
                </c:pt>
                <c:pt idx="7">
                  <c:v>0.51898145412691532</c:v>
                </c:pt>
                <c:pt idx="8">
                  <c:v>0.80785022098341908</c:v>
                </c:pt>
                <c:pt idx="9">
                  <c:v>0.67652155270217162</c:v>
                </c:pt>
              </c:numCache>
            </c:numRef>
          </c:val>
          <c:extLst>
            <c:ext xmlns:c16="http://schemas.microsoft.com/office/drawing/2014/chart" uri="{C3380CC4-5D6E-409C-BE32-E72D297353CC}">
              <c16:uniqueId val="{00000000-62F5-4559-B20E-5F289C46DADA}"/>
            </c:ext>
          </c:extLst>
        </c:ser>
        <c:ser>
          <c:idx val="1"/>
          <c:order val="1"/>
          <c:tx>
            <c:strRef>
              <c:f>'Graf 1'!$D$32</c:f>
              <c:strCache>
                <c:ptCount val="1"/>
                <c:pt idx="0">
                  <c:v>Government consumption</c:v>
                </c:pt>
              </c:strCache>
            </c:strRef>
          </c:tx>
          <c:spPr>
            <a:solidFill>
              <a:srgbClr val="2C9ADC"/>
            </a:solidFill>
            <a:ln>
              <a:noFill/>
            </a:ln>
            <a:effectLst/>
          </c:spPr>
          <c:invertIfNegative val="0"/>
          <c:cat>
            <c:numRef>
              <c:f>'Graf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'Graf 1'!$E$32:$N$32</c:f>
              <c:numCache>
                <c:formatCode>0.0</c:formatCode>
                <c:ptCount val="10"/>
                <c:pt idx="0">
                  <c:v>0.96462532734574746</c:v>
                </c:pt>
                <c:pt idx="1">
                  <c:v>-0.19203197588068643</c:v>
                </c:pt>
                <c:pt idx="2">
                  <c:v>0.7852050702443184</c:v>
                </c:pt>
                <c:pt idx="3">
                  <c:v>-0.60990122097800947</c:v>
                </c:pt>
                <c:pt idx="4">
                  <c:v>-0.50651684491980942</c:v>
                </c:pt>
                <c:pt idx="5">
                  <c:v>0.71883739373753408</c:v>
                </c:pt>
                <c:pt idx="6">
                  <c:v>0.39990065143428721</c:v>
                </c:pt>
                <c:pt idx="7">
                  <c:v>-0.17744909069785827</c:v>
                </c:pt>
                <c:pt idx="8">
                  <c:v>4.5350757386746592E-2</c:v>
                </c:pt>
                <c:pt idx="9">
                  <c:v>-7.2821306643300637E-2</c:v>
                </c:pt>
              </c:numCache>
            </c:numRef>
          </c:val>
          <c:extLst>
            <c:ext xmlns:c16="http://schemas.microsoft.com/office/drawing/2014/chart" uri="{C3380CC4-5D6E-409C-BE32-E72D297353CC}">
              <c16:uniqueId val="{00000001-62F5-4559-B20E-5F289C46DADA}"/>
            </c:ext>
          </c:extLst>
        </c:ser>
        <c:ser>
          <c:idx val="4"/>
          <c:order val="2"/>
          <c:tx>
            <c:strRef>
              <c:f>'Graf 1'!$D$33</c:f>
              <c:strCache>
                <c:ptCount val="1"/>
                <c:pt idx="0">
                  <c:v>Fixed investment</c:v>
                </c:pt>
              </c:strCache>
            </c:strRef>
          </c:tx>
          <c:spPr>
            <a:solidFill>
              <a:schemeClr val="accent5"/>
            </a:solidFill>
            <a:ln>
              <a:noFill/>
            </a:ln>
            <a:effectLst/>
          </c:spPr>
          <c:invertIfNegative val="0"/>
          <c:cat>
            <c:numRef>
              <c:f>'Graf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'Graf 1'!$E$33:$N$33</c:f>
              <c:numCache>
                <c:formatCode>0.0</c:formatCode>
                <c:ptCount val="10"/>
                <c:pt idx="0">
                  <c:v>1.0395439396419965</c:v>
                </c:pt>
                <c:pt idx="1">
                  <c:v>-2.0565742294065412</c:v>
                </c:pt>
                <c:pt idx="2">
                  <c:v>1.0006787171788423</c:v>
                </c:pt>
                <c:pt idx="3">
                  <c:v>0.85373432271504701</c:v>
                </c:pt>
                <c:pt idx="4">
                  <c:v>0.81438990080584073</c:v>
                </c:pt>
                <c:pt idx="5">
                  <c:v>0.3838714219879345</c:v>
                </c:pt>
                <c:pt idx="6">
                  <c:v>0.71305543607079536</c:v>
                </c:pt>
                <c:pt idx="7">
                  <c:v>0.55863000985625044</c:v>
                </c:pt>
                <c:pt idx="8">
                  <c:v>-0.7627953403090173</c:v>
                </c:pt>
                <c:pt idx="9">
                  <c:v>0.29019715714059813</c:v>
                </c:pt>
              </c:numCache>
            </c:numRef>
          </c:val>
          <c:extLst>
            <c:ext xmlns:c16="http://schemas.microsoft.com/office/drawing/2014/chart" uri="{C3380CC4-5D6E-409C-BE32-E72D297353CC}">
              <c16:uniqueId val="{00000002-62F5-4559-B20E-5F289C46DADA}"/>
            </c:ext>
          </c:extLst>
        </c:ser>
        <c:ser>
          <c:idx val="2"/>
          <c:order val="3"/>
          <c:tx>
            <c:strRef>
              <c:f>'Graf 1'!$D$34</c:f>
              <c:strCache>
                <c:ptCount val="1"/>
                <c:pt idx="0">
                  <c:v>Net export</c:v>
                </c:pt>
              </c:strCache>
            </c:strRef>
          </c:tx>
          <c:spPr>
            <a:solidFill>
              <a:schemeClr val="accent3"/>
            </a:solidFill>
            <a:ln>
              <a:noFill/>
            </a:ln>
            <a:effectLst/>
          </c:spPr>
          <c:invertIfNegative val="0"/>
          <c:cat>
            <c:numRef>
              <c:f>'Graf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'Graf 1'!$E$34:$N$34</c:f>
              <c:numCache>
                <c:formatCode>0.0</c:formatCode>
                <c:ptCount val="10"/>
                <c:pt idx="0">
                  <c:v>-0.87286706024193028</c:v>
                </c:pt>
                <c:pt idx="1">
                  <c:v>1.38494618156521</c:v>
                </c:pt>
                <c:pt idx="2">
                  <c:v>-0.71019175104123544</c:v>
                </c:pt>
                <c:pt idx="3">
                  <c:v>-1.2136928977787682</c:v>
                </c:pt>
                <c:pt idx="4">
                  <c:v>6.3534344452227014</c:v>
                </c:pt>
                <c:pt idx="5">
                  <c:v>-1.6051470210322949</c:v>
                </c:pt>
                <c:pt idx="6">
                  <c:v>-1.0512864334007861</c:v>
                </c:pt>
                <c:pt idx="7">
                  <c:v>0.22134733005187932</c:v>
                </c:pt>
                <c:pt idx="8">
                  <c:v>0.96849436681611445</c:v>
                </c:pt>
                <c:pt idx="9">
                  <c:v>0.66109890956282569</c:v>
                </c:pt>
              </c:numCache>
            </c:numRef>
          </c:val>
          <c:extLst>
            <c:ext xmlns:c16="http://schemas.microsoft.com/office/drawing/2014/chart" uri="{C3380CC4-5D6E-409C-BE32-E72D297353CC}">
              <c16:uniqueId val="{00000003-62F5-4559-B20E-5F289C46DADA}"/>
            </c:ext>
          </c:extLst>
        </c:ser>
        <c:ser>
          <c:idx val="3"/>
          <c:order val="4"/>
          <c:tx>
            <c:strRef>
              <c:f>'Graf 1'!$D$35</c:f>
              <c:strCache>
                <c:ptCount val="1"/>
                <c:pt idx="0">
                  <c:v>Inventories</c:v>
                </c:pt>
              </c:strCache>
            </c:strRef>
          </c:tx>
          <c:spPr>
            <a:solidFill>
              <a:srgbClr val="686767"/>
            </a:solidFill>
            <a:ln>
              <a:noFill/>
            </a:ln>
            <a:effectLst/>
          </c:spPr>
          <c:invertIfNegative val="0"/>
          <c:cat>
            <c:numRef>
              <c:f>'Graf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'Graf 1'!$E$35:$N$35</c:f>
              <c:numCache>
                <c:formatCode>0.0</c:formatCode>
                <c:ptCount val="10"/>
                <c:pt idx="0">
                  <c:v>-0.41241309665438131</c:v>
                </c:pt>
                <c:pt idx="1">
                  <c:v>-1.9523469490961658</c:v>
                </c:pt>
                <c:pt idx="2">
                  <c:v>2.9245769186986466</c:v>
                </c:pt>
                <c:pt idx="3">
                  <c:v>-1.4576413496357297</c:v>
                </c:pt>
                <c:pt idx="4">
                  <c:v>-2.6644964356429086</c:v>
                </c:pt>
                <c:pt idx="5">
                  <c:v>0.93009599688675182</c:v>
                </c:pt>
                <c:pt idx="6">
                  <c:v>0.14546177819664241</c:v>
                </c:pt>
                <c:pt idx="7">
                  <c:v>0.14421985571382703</c:v>
                </c:pt>
                <c:pt idx="8">
                  <c:v>0.33765515583535061</c:v>
                </c:pt>
                <c:pt idx="9">
                  <c:v>0.24050321092336052</c:v>
                </c:pt>
              </c:numCache>
            </c:numRef>
          </c:val>
          <c:extLst>
            <c:ext xmlns:c16="http://schemas.microsoft.com/office/drawing/2014/chart" uri="{C3380CC4-5D6E-409C-BE32-E72D297353CC}">
              <c16:uniqueId val="{00000004-62F5-4559-B20E-5F289C46DADA}"/>
            </c:ext>
          </c:extLst>
        </c:ser>
        <c:dLbls>
          <c:showLegendKey val="0"/>
          <c:showVal val="0"/>
          <c:showCatName val="0"/>
          <c:showSerName val="0"/>
          <c:showPercent val="0"/>
          <c:showBubbleSize val="0"/>
        </c:dLbls>
        <c:gapWidth val="150"/>
        <c:overlap val="100"/>
        <c:axId val="557539920"/>
        <c:axId val="561011080"/>
      </c:barChart>
      <c:lineChart>
        <c:grouping val="stacked"/>
        <c:varyColors val="0"/>
        <c:ser>
          <c:idx val="0"/>
          <c:order val="5"/>
          <c:tx>
            <c:strRef>
              <c:f>'Graf 1'!$D$36</c:f>
              <c:strCache>
                <c:ptCount val="1"/>
                <c:pt idx="0">
                  <c:v>GDP growth</c:v>
                </c:pt>
              </c:strCache>
            </c:strRef>
          </c:tx>
          <c:spPr>
            <a:ln w="19050" cap="rnd">
              <a:solidFill>
                <a:sysClr val="windowText" lastClr="000000"/>
              </a:solidFill>
              <a:round/>
            </a:ln>
            <a:effectLst/>
          </c:spPr>
          <c:marker>
            <c:symbol val="circle"/>
            <c:size val="5"/>
            <c:spPr>
              <a:solidFill>
                <a:sysClr val="windowText" lastClr="000000"/>
              </a:solidFill>
              <a:ln w="12700">
                <a:noFill/>
              </a:ln>
              <a:effectLst/>
            </c:spPr>
          </c:marker>
          <c:dLbls>
            <c:dLbl>
              <c:idx val="0"/>
              <c:layout>
                <c:manualLayout>
                  <c:x val="-3.7790635628413269E-2"/>
                  <c:y val="-3.4301190490208779E-2"/>
                </c:manualLayout>
              </c:layout>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2F5-4559-B20E-5F289C46DADA}"/>
                </c:ext>
              </c:extLst>
            </c:dLbl>
            <c:dLbl>
              <c:idx val="1"/>
              <c:layout>
                <c:manualLayout>
                  <c:x val="-3.7615616256571366E-2"/>
                  <c:y val="-9.6285340838171043E-2"/>
                </c:manualLayout>
              </c:layout>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2F5-4559-B20E-5F289C46DADA}"/>
                </c:ext>
              </c:extLst>
            </c:dLbl>
            <c:dLbl>
              <c:idx val="3"/>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extLst>
                <c:ext xmlns:c16="http://schemas.microsoft.com/office/drawing/2014/chart" uri="{C3380CC4-5D6E-409C-BE32-E72D297353CC}">
                  <c16:uniqueId val="{00000007-62F5-4559-B20E-5F289C46DADA}"/>
                </c:ext>
              </c:extLst>
            </c:dLbl>
            <c:dLbl>
              <c:idx val="4"/>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extLst>
                <c:ext xmlns:c16="http://schemas.microsoft.com/office/drawing/2014/chart" uri="{C3380CC4-5D6E-409C-BE32-E72D297353CC}">
                  <c16:uniqueId val="{00000008-62F5-4559-B20E-5F289C46DADA}"/>
                </c:ext>
              </c:extLst>
            </c:dLbl>
            <c:dLbl>
              <c:idx val="5"/>
              <c:layout>
                <c:manualLayout>
                  <c:x val="-3.3470830878020039E-2"/>
                  <c:y val="-5.8248531022220183E-2"/>
                </c:manualLayout>
              </c:layout>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Arial Narrow" panose="020B0606020202030204" pitchFamily="34" charset="0"/>
                      <a:ea typeface="+mn-ea"/>
                      <a:cs typeface="+mn-cs"/>
                    </a:defRPr>
                  </a:pPr>
                  <a:endParaRPr lang="sk-SK"/>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F5-4559-B20E-5F289C46DADA}"/>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'Graf 1'!$E$3:$N$3</c:f>
              <c:numCache>
                <c:formatCode>General</c:formatCode>
                <c:ptCount val="10"/>
                <c:pt idx="0">
                  <c:v>2019</c:v>
                </c:pt>
                <c:pt idx="1">
                  <c:v>2020</c:v>
                </c:pt>
                <c:pt idx="2">
                  <c:v>2021</c:v>
                </c:pt>
                <c:pt idx="3">
                  <c:v>2022</c:v>
                </c:pt>
                <c:pt idx="4">
                  <c:v>2023</c:v>
                </c:pt>
                <c:pt idx="5">
                  <c:v>2024</c:v>
                </c:pt>
                <c:pt idx="6">
                  <c:v>2025</c:v>
                </c:pt>
                <c:pt idx="7">
                  <c:v>2026</c:v>
                </c:pt>
                <c:pt idx="8">
                  <c:v>2027</c:v>
                </c:pt>
                <c:pt idx="9">
                  <c:v>2028</c:v>
                </c:pt>
              </c:numCache>
            </c:numRef>
          </c:cat>
          <c:val>
            <c:numRef>
              <c:f>'Graf 1'!$E$36:$N$36</c:f>
              <c:numCache>
                <c:formatCode>0.0</c:formatCode>
                <c:ptCount val="10"/>
                <c:pt idx="0">
                  <c:v>2.2758991001939233</c:v>
                </c:pt>
                <c:pt idx="1">
                  <c:v>-2.585512417332092</c:v>
                </c:pt>
                <c:pt idx="2">
                  <c:v>5.699592632925099</c:v>
                </c:pt>
                <c:pt idx="3">
                  <c:v>0.43735950856917949</c:v>
                </c:pt>
                <c:pt idx="4">
                  <c:v>2.1681491156957611</c:v>
                </c:pt>
                <c:pt idx="5">
                  <c:v>2.0616777177357326</c:v>
                </c:pt>
                <c:pt idx="6">
                  <c:v>0.83549466067083245</c:v>
                </c:pt>
                <c:pt idx="7">
                  <c:v>1.2657295590510209</c:v>
                </c:pt>
                <c:pt idx="8">
                  <c:v>1.3965551607126203</c:v>
                </c:pt>
                <c:pt idx="9">
                  <c:v>1.795499523685673</c:v>
                </c:pt>
              </c:numCache>
            </c:numRef>
          </c:val>
          <c:smooth val="0"/>
          <c:extLst>
            <c:ext xmlns:c16="http://schemas.microsoft.com/office/drawing/2014/chart" uri="{C3380CC4-5D6E-409C-BE32-E72D297353CC}">
              <c16:uniqueId val="{0000000A-62F5-4559-B20E-5F289C46DADA}"/>
            </c:ext>
          </c:extLst>
        </c:ser>
        <c:dLbls>
          <c:showLegendKey val="0"/>
          <c:showVal val="0"/>
          <c:showCatName val="0"/>
          <c:showSerName val="0"/>
          <c:showPercent val="0"/>
          <c:showBubbleSize val="0"/>
        </c:dLbls>
        <c:marker val="1"/>
        <c:smooth val="0"/>
        <c:axId val="557539920"/>
        <c:axId val="561011080"/>
      </c:lineChart>
      <c:catAx>
        <c:axId val="557539920"/>
        <c:scaling>
          <c:orientation val="minMax"/>
        </c:scaling>
        <c:delete val="0"/>
        <c:axPos val="b"/>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valAx>
      <c:spPr>
        <a:noFill/>
        <a:ln>
          <a:noFill/>
        </a:ln>
        <a:effectLst/>
      </c:spPr>
    </c:plotArea>
    <c:legend>
      <c:legendPos val="b"/>
      <c:layout>
        <c:manualLayout>
          <c:xMode val="edge"/>
          <c:yMode val="edge"/>
          <c:x val="4.169191919191919E-2"/>
          <c:y val="0.86819527363184079"/>
          <c:w val="0.95830808080808072"/>
          <c:h val="0.10627860696517413"/>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6349133537206939E-2"/>
          <c:y val="6.0294770845951945E-2"/>
          <c:w val="0.92565774719673799"/>
          <c:h val="0.73092744610281912"/>
        </c:manualLayout>
      </c:layout>
      <c:barChart>
        <c:barDir val="col"/>
        <c:grouping val="stacked"/>
        <c:varyColors val="0"/>
        <c:ser>
          <c:idx val="5"/>
          <c:order val="0"/>
          <c:tx>
            <c:strRef>
              <c:f>'Graf 2'!$D$4</c:f>
              <c:strCache>
                <c:ptCount val="1"/>
                <c:pt idx="0">
                  <c:v>EÚ fondy</c:v>
                </c:pt>
              </c:strCache>
            </c:strRef>
          </c:tx>
          <c:spPr>
            <a:solidFill>
              <a:srgbClr val="5B9BD5">
                <a:lumMod val="50000"/>
              </a:srgbClr>
            </a:solidFill>
            <a:ln>
              <a:noFill/>
            </a:ln>
            <a:effectLst/>
          </c:spPr>
          <c:invertIfNegative val="0"/>
          <c:cat>
            <c:numRef>
              <c:f>'Graf 2'!$E$3:$L$3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2'!$E$4:$L$4</c:f>
              <c:numCache>
                <c:formatCode>0.0</c:formatCode>
                <c:ptCount val="8"/>
                <c:pt idx="0">
                  <c:v>2366.3225701700003</c:v>
                </c:pt>
                <c:pt idx="1">
                  <c:v>2203.3151951699997</c:v>
                </c:pt>
                <c:pt idx="2">
                  <c:v>4555.8749231700003</c:v>
                </c:pt>
                <c:pt idx="3">
                  <c:v>3009.6628915400001</c:v>
                </c:pt>
                <c:pt idx="4">
                  <c:v>2611.3437840137367</c:v>
                </c:pt>
                <c:pt idx="5">
                  <c:v>3012.6491068217661</c:v>
                </c:pt>
                <c:pt idx="6">
                  <c:v>3191.6089792959679</c:v>
                </c:pt>
                <c:pt idx="7">
                  <c:v>2931.6334051332728</c:v>
                </c:pt>
              </c:numCache>
            </c:numRef>
          </c:val>
          <c:extLst>
            <c:ext xmlns:c16="http://schemas.microsoft.com/office/drawing/2014/chart" uri="{C3380CC4-5D6E-409C-BE32-E72D297353CC}">
              <c16:uniqueId val="{00000000-5621-4D64-BDED-CDA6388B9B50}"/>
            </c:ext>
          </c:extLst>
        </c:ser>
        <c:ser>
          <c:idx val="1"/>
          <c:order val="1"/>
          <c:tx>
            <c:strRef>
              <c:f>'Graf 2'!$D$5</c:f>
              <c:strCache>
                <c:ptCount val="1"/>
                <c:pt idx="0">
                  <c:v>RRP</c:v>
                </c:pt>
              </c:strCache>
            </c:strRef>
          </c:tx>
          <c:spPr>
            <a:solidFill>
              <a:srgbClr val="686767">
                <a:lumMod val="40000"/>
                <a:lumOff val="60000"/>
              </a:srgbClr>
            </a:solidFill>
            <a:ln>
              <a:noFill/>
            </a:ln>
            <a:effectLst/>
          </c:spPr>
          <c:invertIfNegative val="0"/>
          <c:cat>
            <c:numRef>
              <c:f>'Graf 2'!$E$3:$L$3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2'!$E$5:$L$5</c:f>
              <c:numCache>
                <c:formatCode>0.0</c:formatCode>
                <c:ptCount val="8"/>
                <c:pt idx="0">
                  <c:v>6.0719348899999988</c:v>
                </c:pt>
                <c:pt idx="1">
                  <c:v>46.409622200000001</c:v>
                </c:pt>
                <c:pt idx="2">
                  <c:v>298.79590386983989</c:v>
                </c:pt>
                <c:pt idx="3">
                  <c:v>825.22966162983948</c:v>
                </c:pt>
                <c:pt idx="4">
                  <c:v>2273.0519194700832</c:v>
                </c:pt>
                <c:pt idx="5">
                  <c:v>2573.1779601170151</c:v>
                </c:pt>
                <c:pt idx="6">
                  <c:v>199.90670989318767</c:v>
                </c:pt>
                <c:pt idx="7">
                  <c:v>185.82130793003273</c:v>
                </c:pt>
              </c:numCache>
            </c:numRef>
          </c:val>
          <c:extLst>
            <c:ext xmlns:c16="http://schemas.microsoft.com/office/drawing/2014/chart" uri="{C3380CC4-5D6E-409C-BE32-E72D297353CC}">
              <c16:uniqueId val="{00000001-5621-4D64-BDED-CDA6388B9B50}"/>
            </c:ext>
          </c:extLst>
        </c:ser>
        <c:dLbls>
          <c:showLegendKey val="0"/>
          <c:showVal val="0"/>
          <c:showCatName val="0"/>
          <c:showSerName val="0"/>
          <c:showPercent val="0"/>
          <c:showBubbleSize val="0"/>
        </c:dLbls>
        <c:gapWidth val="150"/>
        <c:overlap val="100"/>
        <c:axId val="557539920"/>
        <c:axId val="561011080"/>
      </c:barChart>
      <c:catAx>
        <c:axId val="557539920"/>
        <c:scaling>
          <c:orientation val="minMax"/>
        </c:scaling>
        <c:delete val="0"/>
        <c:axPos val="b"/>
        <c:numFmt formatCode="General" sourceLinked="1"/>
        <c:majorTickMark val="none"/>
        <c:minorTickMark val="none"/>
        <c:tickLblPos val="high"/>
        <c:spPr>
          <a:noFill/>
          <a:ln w="12700" cap="flat" cmpd="sng" algn="ctr">
            <a:solidFill>
              <a:srgbClr val="686767"/>
            </a:solidFill>
            <a:prstDash val="solid"/>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valAx>
      <c:spPr>
        <a:noFill/>
        <a:ln>
          <a:noFill/>
        </a:ln>
        <a:effectLst/>
      </c:spPr>
    </c:plotArea>
    <c:legend>
      <c:legendPos val="b"/>
      <c:layout>
        <c:manualLayout>
          <c:xMode val="edge"/>
          <c:yMode val="edge"/>
          <c:x val="4.169191919191919E-2"/>
          <c:y val="0.86819527363184079"/>
          <c:w val="0.95830808080808072"/>
          <c:h val="0.10627860696517413"/>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6349133537206939E-2"/>
          <c:y val="6.0294770845951945E-2"/>
          <c:w val="0.92565774719673799"/>
          <c:h val="0.73092744610281912"/>
        </c:manualLayout>
      </c:layout>
      <c:barChart>
        <c:barDir val="col"/>
        <c:grouping val="stacked"/>
        <c:varyColors val="0"/>
        <c:ser>
          <c:idx val="5"/>
          <c:order val="0"/>
          <c:tx>
            <c:strRef>
              <c:f>'Graf 2'!$D$24</c:f>
              <c:strCache>
                <c:ptCount val="1"/>
                <c:pt idx="0">
                  <c:v>EU funds - capital</c:v>
                </c:pt>
              </c:strCache>
            </c:strRef>
          </c:tx>
          <c:spPr>
            <a:solidFill>
              <a:srgbClr val="5B9BD5">
                <a:lumMod val="50000"/>
              </a:srgbClr>
            </a:solidFill>
            <a:ln>
              <a:noFill/>
            </a:ln>
            <a:effectLst/>
          </c:spPr>
          <c:invertIfNegative val="0"/>
          <c:cat>
            <c:numRef>
              <c:f>'Graf 2'!$E$3:$L$3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2'!$E$24:$L$24</c:f>
              <c:numCache>
                <c:formatCode>0.0</c:formatCode>
                <c:ptCount val="8"/>
                <c:pt idx="0">
                  <c:v>2366.3225701700003</c:v>
                </c:pt>
                <c:pt idx="1">
                  <c:v>2203.3151951699997</c:v>
                </c:pt>
                <c:pt idx="2">
                  <c:v>4555.8749231700003</c:v>
                </c:pt>
                <c:pt idx="3">
                  <c:v>3009.6628915400001</c:v>
                </c:pt>
                <c:pt idx="4">
                  <c:v>2611.3437840137367</c:v>
                </c:pt>
                <c:pt idx="5">
                  <c:v>3012.6491068217661</c:v>
                </c:pt>
                <c:pt idx="6">
                  <c:v>3191.6089792959679</c:v>
                </c:pt>
                <c:pt idx="7">
                  <c:v>2931.6334051332728</c:v>
                </c:pt>
              </c:numCache>
            </c:numRef>
          </c:val>
          <c:extLst>
            <c:ext xmlns:c16="http://schemas.microsoft.com/office/drawing/2014/chart" uri="{C3380CC4-5D6E-409C-BE32-E72D297353CC}">
              <c16:uniqueId val="{00000000-2DC4-4874-87BE-28744AFD7264}"/>
            </c:ext>
          </c:extLst>
        </c:ser>
        <c:ser>
          <c:idx val="1"/>
          <c:order val="1"/>
          <c:tx>
            <c:strRef>
              <c:f>'Graf 2'!$D$25</c:f>
              <c:strCache>
                <c:ptCount val="1"/>
                <c:pt idx="0">
                  <c:v>RRF - other</c:v>
                </c:pt>
              </c:strCache>
            </c:strRef>
          </c:tx>
          <c:spPr>
            <a:solidFill>
              <a:srgbClr val="686767">
                <a:lumMod val="40000"/>
                <a:lumOff val="60000"/>
              </a:srgbClr>
            </a:solidFill>
            <a:ln>
              <a:noFill/>
            </a:ln>
            <a:effectLst/>
          </c:spPr>
          <c:invertIfNegative val="0"/>
          <c:cat>
            <c:numRef>
              <c:f>'Graf 2'!$E$3:$L$3</c:f>
              <c:numCache>
                <c:formatCode>General</c:formatCode>
                <c:ptCount val="8"/>
                <c:pt idx="0">
                  <c:v>2021</c:v>
                </c:pt>
                <c:pt idx="1">
                  <c:v>2022</c:v>
                </c:pt>
                <c:pt idx="2">
                  <c:v>2023</c:v>
                </c:pt>
                <c:pt idx="3">
                  <c:v>2024</c:v>
                </c:pt>
                <c:pt idx="4">
                  <c:v>2025</c:v>
                </c:pt>
                <c:pt idx="5">
                  <c:v>2026</c:v>
                </c:pt>
                <c:pt idx="6">
                  <c:v>2027</c:v>
                </c:pt>
                <c:pt idx="7">
                  <c:v>2028</c:v>
                </c:pt>
              </c:numCache>
            </c:numRef>
          </c:cat>
          <c:val>
            <c:numRef>
              <c:f>'Graf 2'!$E$25:$L$25</c:f>
              <c:numCache>
                <c:formatCode>0.0</c:formatCode>
                <c:ptCount val="8"/>
                <c:pt idx="0">
                  <c:v>6.0719348899999988</c:v>
                </c:pt>
                <c:pt idx="1">
                  <c:v>46.409622200000001</c:v>
                </c:pt>
                <c:pt idx="2">
                  <c:v>298.79590386983989</c:v>
                </c:pt>
                <c:pt idx="3">
                  <c:v>825.22966162983948</c:v>
                </c:pt>
                <c:pt idx="4">
                  <c:v>2273.0519194700832</c:v>
                </c:pt>
                <c:pt idx="5">
                  <c:v>2573.1779601170151</c:v>
                </c:pt>
                <c:pt idx="6">
                  <c:v>199.90670989318767</c:v>
                </c:pt>
                <c:pt idx="7">
                  <c:v>185.82130793003273</c:v>
                </c:pt>
              </c:numCache>
            </c:numRef>
          </c:val>
          <c:extLst>
            <c:ext xmlns:c16="http://schemas.microsoft.com/office/drawing/2014/chart" uri="{C3380CC4-5D6E-409C-BE32-E72D297353CC}">
              <c16:uniqueId val="{00000001-2DC4-4874-87BE-28744AFD7264}"/>
            </c:ext>
          </c:extLst>
        </c:ser>
        <c:dLbls>
          <c:showLegendKey val="0"/>
          <c:showVal val="0"/>
          <c:showCatName val="0"/>
          <c:showSerName val="0"/>
          <c:showPercent val="0"/>
          <c:showBubbleSize val="0"/>
        </c:dLbls>
        <c:gapWidth val="150"/>
        <c:overlap val="100"/>
        <c:axId val="557539920"/>
        <c:axId val="561011080"/>
      </c:barChart>
      <c:catAx>
        <c:axId val="557539920"/>
        <c:scaling>
          <c:orientation val="minMax"/>
        </c:scaling>
        <c:delete val="0"/>
        <c:axPos val="b"/>
        <c:numFmt formatCode="General" sourceLinked="1"/>
        <c:majorTickMark val="none"/>
        <c:minorTickMark val="none"/>
        <c:tickLblPos val="high"/>
        <c:spPr>
          <a:noFill/>
          <a:ln w="12700" cap="flat" cmpd="sng" algn="ctr">
            <a:solidFill>
              <a:srgbClr val="686767"/>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61011080"/>
        <c:crosses val="autoZero"/>
        <c:auto val="1"/>
        <c:lblAlgn val="ctr"/>
        <c:lblOffset val="100"/>
        <c:noMultiLvlLbl val="0"/>
      </c:catAx>
      <c:valAx>
        <c:axId val="561011080"/>
        <c:scaling>
          <c:orientation val="minMax"/>
        </c:scaling>
        <c:delete val="0"/>
        <c:axPos val="l"/>
        <c:majorGridlines>
          <c:spPr>
            <a:ln w="3175" cap="flat" cmpd="sng" algn="ctr">
              <a:solidFill>
                <a:srgbClr val="686767">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557539920"/>
        <c:crosses val="autoZero"/>
        <c:crossBetween val="between"/>
      </c:valAx>
      <c:spPr>
        <a:noFill/>
        <a:ln>
          <a:noFill/>
        </a:ln>
        <a:effectLst/>
      </c:spPr>
    </c:plotArea>
    <c:legend>
      <c:legendPos val="b"/>
      <c:layout>
        <c:manualLayout>
          <c:xMode val="edge"/>
          <c:yMode val="edge"/>
          <c:x val="4.169191919191919E-2"/>
          <c:y val="0.86819527363184079"/>
          <c:w val="0.95830808080808072"/>
          <c:h val="0.10627860696517413"/>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8637576552930887E-2"/>
          <c:y val="8.4437882764654415E-2"/>
          <c:w val="0.91819511922711794"/>
          <c:h val="0.78978419364246133"/>
        </c:manualLayout>
      </c:layout>
      <c:lineChart>
        <c:grouping val="standard"/>
        <c:varyColors val="0"/>
        <c:ser>
          <c:idx val="2"/>
          <c:order val="0"/>
          <c:tx>
            <c:strRef>
              <c:f>'Graf 3'!$D$4</c:f>
              <c:strCache>
                <c:ptCount val="1"/>
                <c:pt idx="0">
                  <c:v>Mzda v súkromnom sektore</c:v>
                </c:pt>
              </c:strCache>
            </c:strRef>
          </c:tx>
          <c:spPr>
            <a:ln w="19050">
              <a:solidFill>
                <a:srgbClr val="2C9ADC"/>
              </a:solidFill>
              <a:prstDash val="solid"/>
            </a:ln>
          </c:spPr>
          <c:marker>
            <c:symbol val="none"/>
          </c:marker>
          <c:cat>
            <c:numRef>
              <c:f>'Graf 3'!$F$3:$V$3</c:f>
              <c:numCache>
                <c:formatCode>General</c:formatCode>
                <c:ptCount val="17"/>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pt idx="14">
                  <c:v>2026</c:v>
                </c:pt>
                <c:pt idx="15">
                  <c:v>2027</c:v>
                </c:pt>
                <c:pt idx="16">
                  <c:v>2028</c:v>
                </c:pt>
              </c:numCache>
            </c:numRef>
          </c:cat>
          <c:val>
            <c:numRef>
              <c:f>'Graf 3'!$F$4:$V$4</c:f>
              <c:numCache>
                <c:formatCode>0.0</c:formatCode>
                <c:ptCount val="17"/>
                <c:pt idx="0">
                  <c:v>2.1601016518424387</c:v>
                </c:pt>
                <c:pt idx="1">
                  <c:v>2.1144278606965106</c:v>
                </c:pt>
                <c:pt idx="2">
                  <c:v>3.897685749086488</c:v>
                </c:pt>
                <c:pt idx="3">
                  <c:v>2.8135990621336537</c:v>
                </c:pt>
                <c:pt idx="4">
                  <c:v>2.6225769669327326</c:v>
                </c:pt>
                <c:pt idx="5">
                  <c:v>4.5555555555555571</c:v>
                </c:pt>
                <c:pt idx="6">
                  <c:v>6.0573857598299696</c:v>
                </c:pt>
                <c:pt idx="7">
                  <c:v>6.3126252505010028</c:v>
                </c:pt>
                <c:pt idx="8">
                  <c:v>2.1677662582469281</c:v>
                </c:pt>
                <c:pt idx="9">
                  <c:v>6.7343173431734238</c:v>
                </c:pt>
                <c:pt idx="10">
                  <c:v>8.9887640449438209</c:v>
                </c:pt>
                <c:pt idx="11">
                  <c:v>9.0404440919904729</c:v>
                </c:pt>
                <c:pt idx="12">
                  <c:v>6.0363636363636397</c:v>
                </c:pt>
                <c:pt idx="13">
                  <c:v>6.4471879286694067</c:v>
                </c:pt>
                <c:pt idx="14">
                  <c:v>5.4123711340206215</c:v>
                </c:pt>
                <c:pt idx="15">
                  <c:v>4.7677261613692012</c:v>
                </c:pt>
                <c:pt idx="16">
                  <c:v>4.2590431738623202</c:v>
                </c:pt>
              </c:numCache>
            </c:numRef>
          </c:val>
          <c:smooth val="0"/>
          <c:extLst>
            <c:ext xmlns:c16="http://schemas.microsoft.com/office/drawing/2014/chart" uri="{C3380CC4-5D6E-409C-BE32-E72D297353CC}">
              <c16:uniqueId val="{00000000-B365-4A1C-AC98-2EEC13D2A840}"/>
            </c:ext>
          </c:extLst>
        </c:ser>
        <c:ser>
          <c:idx val="3"/>
          <c:order val="1"/>
          <c:tx>
            <c:strRef>
              <c:f>'Graf 3'!$D$5</c:f>
              <c:strCache>
                <c:ptCount val="1"/>
                <c:pt idx="0">
                  <c:v>Mzda vo verejnom sektore</c:v>
                </c:pt>
              </c:strCache>
            </c:strRef>
          </c:tx>
          <c:spPr>
            <a:ln w="19050">
              <a:solidFill>
                <a:srgbClr val="000000"/>
              </a:solidFill>
            </a:ln>
          </c:spPr>
          <c:marker>
            <c:symbol val="none"/>
          </c:marker>
          <c:cat>
            <c:numRef>
              <c:f>'Graf 3'!$F$3:$V$3</c:f>
              <c:numCache>
                <c:formatCode>General</c:formatCode>
                <c:ptCount val="17"/>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pt idx="13">
                  <c:v>2025</c:v>
                </c:pt>
                <c:pt idx="14">
                  <c:v>2026</c:v>
                </c:pt>
                <c:pt idx="15">
                  <c:v>2027</c:v>
                </c:pt>
                <c:pt idx="16">
                  <c:v>2028</c:v>
                </c:pt>
              </c:numCache>
            </c:numRef>
          </c:cat>
          <c:val>
            <c:numRef>
              <c:f>'Graf 3'!$F$5:$V$5</c:f>
              <c:numCache>
                <c:formatCode>0.0</c:formatCode>
                <c:ptCount val="17"/>
                <c:pt idx="0">
                  <c:v>3.7131882202304789</c:v>
                </c:pt>
                <c:pt idx="1">
                  <c:v>3.4567901234567877</c:v>
                </c:pt>
                <c:pt idx="2">
                  <c:v>4.6539379474940246</c:v>
                </c:pt>
                <c:pt idx="3">
                  <c:v>3.3067274800456126</c:v>
                </c:pt>
                <c:pt idx="4">
                  <c:v>5.6291390728476776</c:v>
                </c:pt>
                <c:pt idx="5">
                  <c:v>5.0156739811912265</c:v>
                </c:pt>
                <c:pt idx="6">
                  <c:v>6.6666666666666652</c:v>
                </c:pt>
                <c:pt idx="7">
                  <c:v>13.432835820895516</c:v>
                </c:pt>
                <c:pt idx="8">
                  <c:v>8.5526315789473664</c:v>
                </c:pt>
                <c:pt idx="9">
                  <c:v>6.7424242424242387</c:v>
                </c:pt>
                <c:pt idx="10">
                  <c:v>3.9034776437189445</c:v>
                </c:pt>
                <c:pt idx="11">
                  <c:v>11.270491803278681</c:v>
                </c:pt>
                <c:pt idx="12">
                  <c:v>7.980356046654391</c:v>
                </c:pt>
                <c:pt idx="13">
                  <c:v>6.8220579874928911</c:v>
                </c:pt>
                <c:pt idx="14">
                  <c:v>3.9382650345928694</c:v>
                </c:pt>
                <c:pt idx="15">
                  <c:v>3.7890424987199189</c:v>
                </c:pt>
                <c:pt idx="16">
                  <c:v>3.6507153428712469</c:v>
                </c:pt>
              </c:numCache>
            </c:numRef>
          </c:val>
          <c:smooth val="0"/>
          <c:extLst>
            <c:ext xmlns:c16="http://schemas.microsoft.com/office/drawing/2014/chart" uri="{C3380CC4-5D6E-409C-BE32-E72D297353CC}">
              <c16:uniqueId val="{00000001-B365-4A1C-AC98-2EEC13D2A840}"/>
            </c:ext>
          </c:extLst>
        </c:ser>
        <c:dLbls>
          <c:showLegendKey val="0"/>
          <c:showVal val="0"/>
          <c:showCatName val="0"/>
          <c:showSerName val="0"/>
          <c:showPercent val="0"/>
          <c:showBubbleSize val="0"/>
        </c:dLbls>
        <c:smooth val="0"/>
        <c:axId val="674655744"/>
        <c:axId val="674656136"/>
      </c:lineChart>
      <c:catAx>
        <c:axId val="674655744"/>
        <c:scaling>
          <c:orientation val="minMax"/>
        </c:scaling>
        <c:delete val="0"/>
        <c:axPos val="b"/>
        <c:numFmt formatCode="General" sourceLinked="0"/>
        <c:majorTickMark val="none"/>
        <c:minorTickMark val="none"/>
        <c:tickLblPos val="low"/>
        <c:spPr>
          <a:ln w="12700">
            <a:solidFill>
              <a:srgbClr val="686767"/>
            </a:solidFill>
          </a:ln>
        </c:spPr>
        <c:txPr>
          <a:bodyPr rot="0" vert="horz"/>
          <a:lstStyle/>
          <a:p>
            <a:pPr>
              <a:defRPr/>
            </a:pPr>
            <a:endParaRPr lang="sk-SK"/>
          </a:p>
        </c:txPr>
        <c:crossAx val="674656136"/>
        <c:crosses val="autoZero"/>
        <c:auto val="1"/>
        <c:lblAlgn val="ctr"/>
        <c:lblOffset val="100"/>
        <c:tickLblSkip val="2"/>
        <c:noMultiLvlLbl val="0"/>
      </c:catAx>
      <c:valAx>
        <c:axId val="674656136"/>
        <c:scaling>
          <c:orientation val="minMax"/>
        </c:scaling>
        <c:delete val="0"/>
        <c:axPos val="l"/>
        <c:majorGridlines>
          <c:spPr>
            <a:ln w="3175">
              <a:solidFill>
                <a:srgbClr val="686767">
                  <a:alpha val="25000"/>
                </a:srgbClr>
              </a:solidFill>
              <a:prstDash val="sysDot"/>
            </a:ln>
          </c:spPr>
        </c:majorGridlines>
        <c:numFmt formatCode="#,##0.0" sourceLinked="0"/>
        <c:majorTickMark val="out"/>
        <c:minorTickMark val="none"/>
        <c:tickLblPos val="nextTo"/>
        <c:spPr>
          <a:ln>
            <a:noFill/>
          </a:ln>
        </c:spPr>
        <c:txPr>
          <a:bodyPr rot="0" vert="horz"/>
          <a:lstStyle/>
          <a:p>
            <a:pPr>
              <a:defRPr/>
            </a:pPr>
            <a:endParaRPr lang="sk-SK"/>
          </a:p>
        </c:txPr>
        <c:crossAx val="674655744"/>
        <c:crosses val="autoZero"/>
        <c:crossBetween val="between"/>
      </c:valAx>
      <c:spPr>
        <a:noFill/>
      </c:spPr>
    </c:plotArea>
    <c:legend>
      <c:legendPos val="l"/>
      <c:layout>
        <c:manualLayout>
          <c:xMode val="edge"/>
          <c:yMode val="edge"/>
          <c:x val="0.11710526315789473"/>
          <c:y val="0.10554983096248767"/>
          <c:w val="0.82630927384077002"/>
          <c:h val="8.9776902887139118E-2"/>
        </c:manualLayout>
      </c:layout>
      <c:overlay val="1"/>
    </c:legend>
    <c:plotVisOnly val="1"/>
    <c:dispBlanksAs val="gap"/>
    <c:showDLblsOverMax val="0"/>
  </c:chart>
  <c:spPr>
    <a:noFill/>
    <a:ln>
      <a:noFill/>
    </a:ln>
  </c:spPr>
  <c:txPr>
    <a:bodyPr/>
    <a:lstStyle/>
    <a:p>
      <a:pPr>
        <a:defRPr sz="1000" b="0" i="0" u="none" strike="noStrike" baseline="0">
          <a:solidFill>
            <a:schemeClr val="tx1"/>
          </a:solidFill>
          <a:latin typeface="Arial Narrow" panose="020B0606020202030204" pitchFamily="34" charset="0"/>
          <a:ea typeface="Calibri"/>
          <a:cs typeface="Calibri"/>
        </a:defRPr>
      </a:pPr>
      <a:endParaRPr lang="sk-SK"/>
    </a:p>
  </c:txPr>
  <c:printSettings>
    <c:headerFooter/>
    <c:pageMargins b="0.75000000000001465" l="0.70000000000000062" r="0.70000000000000062" t="0.75000000000001465"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20.xml"/><Relationship Id="rId1" Type="http://schemas.openxmlformats.org/officeDocument/2006/relationships/chart" Target="../charts/chart19.xml"/></Relationships>
</file>

<file path=xl/drawings/_rels/drawing1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22.xml"/><Relationship Id="rId1" Type="http://schemas.openxmlformats.org/officeDocument/2006/relationships/chart" Target="../charts/chart2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hyperlink" Target="#Contents!A1"/><Relationship Id="rId1" Type="http://schemas.openxmlformats.org/officeDocument/2006/relationships/chart" Target="../charts/chart23.xml"/><Relationship Id="rId5" Type="http://schemas.openxmlformats.org/officeDocument/2006/relationships/chart" Target="../charts/chart26.xml"/><Relationship Id="rId4" Type="http://schemas.openxmlformats.org/officeDocument/2006/relationships/chart" Target="../charts/chart25.xml"/></Relationships>
</file>

<file path=xl/drawings/_rels/drawing17.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27.xml"/><Relationship Id="rId1" Type="http://schemas.openxmlformats.org/officeDocument/2006/relationships/hyperlink" Target="#Obsah_Content!A1"/><Relationship Id="rId4" Type="http://schemas.openxmlformats.org/officeDocument/2006/relationships/chart" Target="../charts/chart28.xml"/></Relationships>
</file>

<file path=xl/drawings/_rels/drawing1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30.xml"/><Relationship Id="rId1" Type="http://schemas.openxmlformats.org/officeDocument/2006/relationships/chart" Target="../charts/chart29.xml"/></Relationships>
</file>

<file path=xl/drawings/_rels/drawing19.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 Id="rId4" Type="http://schemas.openxmlformats.org/officeDocument/2006/relationships/hyperlink" Target="#Contents!A1"/></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hyperlink" Target="#Contents!A1"/><Relationship Id="rId5" Type="http://schemas.openxmlformats.org/officeDocument/2006/relationships/chart" Target="../charts/chart4.xml"/><Relationship Id="rId4" Type="http://schemas.openxmlformats.org/officeDocument/2006/relationships/chart" Target="../charts/chart3.xml"/></Relationships>
</file>

<file path=xl/drawings/_rels/drawing21.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hyperlink" Target="#Contents!A1"/><Relationship Id="rId1" Type="http://schemas.openxmlformats.org/officeDocument/2006/relationships/chart" Target="../charts/chart34.xml"/><Relationship Id="rId4" Type="http://schemas.openxmlformats.org/officeDocument/2006/relationships/chart" Target="../charts/chart36.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38.xml"/><Relationship Id="rId2" Type="http://schemas.openxmlformats.org/officeDocument/2006/relationships/hyperlink" Target="#Contents!A1"/><Relationship Id="rId1" Type="http://schemas.openxmlformats.org/officeDocument/2006/relationships/chart" Target="../charts/chart37.xml"/></Relationships>
</file>

<file path=xl/drawings/_rels/drawing24.xml.rels><?xml version="1.0" encoding="UTF-8" standalone="yes"?>
<Relationships xmlns="http://schemas.openxmlformats.org/package/2006/relationships"><Relationship Id="rId3" Type="http://schemas.openxmlformats.org/officeDocument/2006/relationships/chart" Target="../charts/chart40.xml"/><Relationship Id="rId2" Type="http://schemas.openxmlformats.org/officeDocument/2006/relationships/chart" Target="../charts/chart39.xml"/><Relationship Id="rId1" Type="http://schemas.openxmlformats.org/officeDocument/2006/relationships/hyperlink" Target="#Contents!A1"/></Relationships>
</file>

<file path=xl/drawings/_rels/drawing25.xml.rels><?xml version="1.0" encoding="UTF-8" standalone="yes"?>
<Relationships xmlns="http://schemas.openxmlformats.org/package/2006/relationships"><Relationship Id="rId1" Type="http://schemas.openxmlformats.org/officeDocument/2006/relationships/hyperlink" Target="#Contents!A1"/></Relationships>
</file>

<file path=xl/drawings/_rels/drawing26.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hyperlink" Target="#Contents!A1"/><Relationship Id="rId1" Type="http://schemas.openxmlformats.org/officeDocument/2006/relationships/chart" Target="../charts/chart41.xml"/><Relationship Id="rId5" Type="http://schemas.openxmlformats.org/officeDocument/2006/relationships/chart" Target="../charts/chart44.xml"/><Relationship Id="rId4" Type="http://schemas.openxmlformats.org/officeDocument/2006/relationships/chart" Target="../charts/chart43.xml"/></Relationships>
</file>

<file path=xl/drawings/_rels/drawing27.xml.rels><?xml version="1.0" encoding="UTF-8" standalone="yes"?>
<Relationships xmlns="http://schemas.openxmlformats.org/package/2006/relationships"><Relationship Id="rId3" Type="http://schemas.openxmlformats.org/officeDocument/2006/relationships/chart" Target="../charts/chart46.xml"/><Relationship Id="rId2" Type="http://schemas.openxmlformats.org/officeDocument/2006/relationships/chart" Target="../charts/chart45.xml"/><Relationship Id="rId1" Type="http://schemas.openxmlformats.org/officeDocument/2006/relationships/hyperlink" Target="#Contents!A1"/></Relationships>
</file>

<file path=xl/drawings/_rels/drawing2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chart" Target="../charts/chart47.xml"/><Relationship Id="rId1" Type="http://schemas.openxmlformats.org/officeDocument/2006/relationships/hyperlink" Target="#Contents!A1"/></Relationships>
</file>

<file path=xl/drawings/_rels/drawing29.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6.xml"/><Relationship Id="rId1" Type="http://schemas.openxmlformats.org/officeDocument/2006/relationships/chart" Target="../charts/chart5.xml"/></Relationships>
</file>

<file path=xl/drawings/_rels/drawing30.xml.rels><?xml version="1.0" encoding="UTF-8" standalone="yes"?>
<Relationships xmlns="http://schemas.openxmlformats.org/package/2006/relationships"><Relationship Id="rId1" Type="http://schemas.openxmlformats.org/officeDocument/2006/relationships/hyperlink" Target="#Contents!A1"/></Relationships>
</file>

<file path=xl/drawings/_rels/drawing31.xml.rels><?xml version="1.0" encoding="UTF-8" standalone="yes"?>
<Relationships xmlns="http://schemas.openxmlformats.org/package/2006/relationships"><Relationship Id="rId1" Type="http://schemas.openxmlformats.org/officeDocument/2006/relationships/hyperlink" Target="#Contents!A1"/></Relationships>
</file>

<file path=xl/drawings/_rels/drawing32.xml.rels><?xml version="1.0" encoding="UTF-8" standalone="yes"?>
<Relationships xmlns="http://schemas.openxmlformats.org/package/2006/relationships"><Relationship Id="rId1" Type="http://schemas.openxmlformats.org/officeDocument/2006/relationships/hyperlink" Target="#Contents!A1"/></Relationships>
</file>

<file path=xl/drawings/_rels/drawing33.xml.rels><?xml version="1.0" encoding="UTF-8" standalone="yes"?>
<Relationships xmlns="http://schemas.openxmlformats.org/package/2006/relationships"><Relationship Id="rId1" Type="http://schemas.openxmlformats.org/officeDocument/2006/relationships/hyperlink" Target="#Contents!A1"/></Relationships>
</file>

<file path=xl/drawings/_rels/drawing34.xml.rels><?xml version="1.0" encoding="UTF-8" standalone="yes"?>
<Relationships xmlns="http://schemas.openxmlformats.org/package/2006/relationships"><Relationship Id="rId1" Type="http://schemas.openxmlformats.org/officeDocument/2006/relationships/hyperlink" Target="#Contents!A1"/></Relationships>
</file>

<file path=xl/drawings/_rels/drawing35.xml.rels><?xml version="1.0" encoding="UTF-8" standalone="yes"?>
<Relationships xmlns="http://schemas.openxmlformats.org/package/2006/relationships"><Relationship Id="rId1" Type="http://schemas.openxmlformats.org/officeDocument/2006/relationships/hyperlink" Target="#Contents!A1"/></Relationships>
</file>

<file path=xl/drawings/_rels/drawing36.xml.rels><?xml version="1.0" encoding="UTF-8" standalone="yes"?>
<Relationships xmlns="http://schemas.openxmlformats.org/package/2006/relationships"><Relationship Id="rId1" Type="http://schemas.openxmlformats.org/officeDocument/2006/relationships/hyperlink" Target="#Contents!A1"/></Relationships>
</file>

<file path=xl/drawings/_rels/drawing37.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hyperlink" Target="#Contents!A1"/><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16.xml"/><Relationship Id="rId1" Type="http://schemas.openxmlformats.org/officeDocument/2006/relationships/chart" Target="../charts/chart15.xml"/></Relationships>
</file>

<file path=xl/drawings/_rels/drawing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18.xml"/><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1282700</xdr:colOff>
      <xdr:row>2</xdr:row>
      <xdr:rowOff>0</xdr:rowOff>
    </xdr:to>
    <xdr:sp macro="" textlink="">
      <xdr:nvSpPr>
        <xdr:cNvPr id="4" name="Rounded Rectangle 5_ContentButton">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0" y="19050"/>
          <a:ext cx="1282700" cy="342900"/>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sk-SK" sz="800" b="1">
              <a:solidFill>
                <a:srgbClr val="FFFFFF"/>
              </a:solidFill>
              <a:latin typeface="Arial Narrow" panose="020B0606020202030204" pitchFamily="34" charset="0"/>
            </a:rPr>
            <a:t>Obsah /</a:t>
          </a:r>
          <a:r>
            <a:rPr lang="sk-SK" sz="800" b="1" baseline="0">
              <a:solidFill>
                <a:srgbClr val="FFFFFF"/>
              </a:solidFill>
              <a:latin typeface="Arial Narrow" panose="020B0606020202030204" pitchFamily="34" charset="0"/>
            </a:rPr>
            <a:t> </a:t>
          </a:r>
          <a:r>
            <a:rPr lang="sk-SK" sz="800" b="1">
              <a:solidFill>
                <a:srgbClr val="FFFFFF"/>
              </a:solidFill>
              <a:latin typeface="Arial Narrow" panose="020B0606020202030204" pitchFamily="34" charset="0"/>
            </a:rPr>
            <a:t>Table of Content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533400</xdr:colOff>
      <xdr:row>9</xdr:row>
      <xdr:rowOff>11430</xdr:rowOff>
    </xdr:from>
    <xdr:to>
      <xdr:col>9</xdr:col>
      <xdr:colOff>533399</xdr:colOff>
      <xdr:row>21</xdr:row>
      <xdr:rowOff>12870</xdr:rowOff>
    </xdr:to>
    <xdr:graphicFrame macro="">
      <xdr:nvGraphicFramePr>
        <xdr:cNvPr id="2" name="Graf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571499</xdr:colOff>
      <xdr:row>27</xdr:row>
      <xdr:rowOff>0</xdr:rowOff>
    </xdr:from>
    <xdr:to>
      <xdr:col>10</xdr:col>
      <xdr:colOff>9524</xdr:colOff>
      <xdr:row>39</xdr:row>
      <xdr:rowOff>1440</xdr:rowOff>
    </xdr:to>
    <xdr:graphicFrame macro="">
      <xdr:nvGraphicFramePr>
        <xdr:cNvPr id="4" name="Graf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323850</xdr:colOff>
      <xdr:row>3</xdr:row>
      <xdr:rowOff>38100</xdr:rowOff>
    </xdr:to>
    <xdr:sp macro="" textlink="">
      <xdr:nvSpPr>
        <xdr:cNvPr id="3" name="Rounded Rectangle 5_ContentButton">
          <a:hlinkClick xmlns:r="http://schemas.openxmlformats.org/officeDocument/2006/relationships" r:id="rId3"/>
          <a:extLst>
            <a:ext uri="{FF2B5EF4-FFF2-40B4-BE49-F238E27FC236}">
              <a16:creationId xmlns:a16="http://schemas.microsoft.com/office/drawing/2014/main" id="{05C9FE97-8576-47D9-B5CE-BB3476DEA418}"/>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27</xdr:row>
      <xdr:rowOff>59055</xdr:rowOff>
    </xdr:from>
    <xdr:to>
      <xdr:col>7</xdr:col>
      <xdr:colOff>247650</xdr:colOff>
      <xdr:row>40</xdr:row>
      <xdr:rowOff>0</xdr:rowOff>
    </xdr:to>
    <xdr:graphicFrame macro="">
      <xdr:nvGraphicFramePr>
        <xdr:cNvPr id="2" name="Graf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7</xdr:row>
      <xdr:rowOff>85724</xdr:rowOff>
    </xdr:from>
    <xdr:to>
      <xdr:col>7</xdr:col>
      <xdr:colOff>371475</xdr:colOff>
      <xdr:row>21</xdr:row>
      <xdr:rowOff>76199</xdr:rowOff>
    </xdr:to>
    <xdr:graphicFrame macro="">
      <xdr:nvGraphicFramePr>
        <xdr:cNvPr id="3" name="Graf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266700</xdr:colOff>
      <xdr:row>3</xdr:row>
      <xdr:rowOff>38100</xdr:rowOff>
    </xdr:to>
    <xdr:sp macro="" textlink="">
      <xdr:nvSpPr>
        <xdr:cNvPr id="4" name="Rounded Rectangle 5_ContentButton">
          <a:hlinkClick xmlns:r="http://schemas.openxmlformats.org/officeDocument/2006/relationships" r:id="rId3"/>
          <a:extLst>
            <a:ext uri="{FF2B5EF4-FFF2-40B4-BE49-F238E27FC236}">
              <a16:creationId xmlns:a16="http://schemas.microsoft.com/office/drawing/2014/main" id="{90FA461D-FDC2-4FD6-A787-31D4AC79C262}"/>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891886</xdr:colOff>
      <xdr:row>15</xdr:row>
      <xdr:rowOff>34636</xdr:rowOff>
    </xdr:from>
    <xdr:to>
      <xdr:col>4</xdr:col>
      <xdr:colOff>110838</xdr:colOff>
      <xdr:row>29</xdr:row>
      <xdr:rowOff>121228</xdr:rowOff>
    </xdr:to>
    <xdr:graphicFrame macro="">
      <xdr:nvGraphicFramePr>
        <xdr:cNvPr id="8" name="Graf 7">
          <a:extLst>
            <a:ext uri="{FF2B5EF4-FFF2-40B4-BE49-F238E27FC236}">
              <a16:creationId xmlns:a16="http://schemas.microsoft.com/office/drawing/2014/main" id="{00000000-0008-0000-0D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265019</xdr:colOff>
      <xdr:row>3</xdr:row>
      <xdr:rowOff>53228</xdr:rowOff>
    </xdr:to>
    <xdr:sp macro="" textlink="">
      <xdr:nvSpPr>
        <xdr:cNvPr id="3" name="Rounded Rectangle 5_ContentButton">
          <a:hlinkClick xmlns:r="http://schemas.openxmlformats.org/officeDocument/2006/relationships" r:id="rId2"/>
          <a:extLst>
            <a:ext uri="{FF2B5EF4-FFF2-40B4-BE49-F238E27FC236}">
              <a16:creationId xmlns:a16="http://schemas.microsoft.com/office/drawing/2014/main" id="{C6346670-4A8C-4274-93CC-300E324E250F}"/>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1</xdr:col>
      <xdr:colOff>38097</xdr:colOff>
      <xdr:row>46</xdr:row>
      <xdr:rowOff>114299</xdr:rowOff>
    </xdr:from>
    <xdr:to>
      <xdr:col>3</xdr:col>
      <xdr:colOff>466724</xdr:colOff>
      <xdr:row>62</xdr:row>
      <xdr:rowOff>85725</xdr:rowOff>
    </xdr:to>
    <xdr:graphicFrame macro="">
      <xdr:nvGraphicFramePr>
        <xdr:cNvPr id="4" name="Graf 3">
          <a:extLst>
            <a:ext uri="{FF2B5EF4-FFF2-40B4-BE49-F238E27FC236}">
              <a16:creationId xmlns:a16="http://schemas.microsoft.com/office/drawing/2014/main" id="{67876D2A-8FE1-4BE4-81DC-60588E5228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276224</xdr:colOff>
      <xdr:row>46</xdr:row>
      <xdr:rowOff>47625</xdr:rowOff>
    </xdr:from>
    <xdr:to>
      <xdr:col>17</xdr:col>
      <xdr:colOff>266700</xdr:colOff>
      <xdr:row>62</xdr:row>
      <xdr:rowOff>19050</xdr:rowOff>
    </xdr:to>
    <xdr:graphicFrame macro="">
      <xdr:nvGraphicFramePr>
        <xdr:cNvPr id="5" name="Graf 4">
          <a:extLst>
            <a:ext uri="{FF2B5EF4-FFF2-40B4-BE49-F238E27FC236}">
              <a16:creationId xmlns:a16="http://schemas.microsoft.com/office/drawing/2014/main" id="{CA5BDBCC-070B-4ED6-BE9A-D6D2F5573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209550</xdr:colOff>
      <xdr:row>15</xdr:row>
      <xdr:rowOff>47625</xdr:rowOff>
    </xdr:from>
    <xdr:to>
      <xdr:col>18</xdr:col>
      <xdr:colOff>238127</xdr:colOff>
      <xdr:row>29</xdr:row>
      <xdr:rowOff>134217</xdr:rowOff>
    </xdr:to>
    <xdr:graphicFrame macro="">
      <xdr:nvGraphicFramePr>
        <xdr:cNvPr id="6" name="Graf 5">
          <a:extLst>
            <a:ext uri="{FF2B5EF4-FFF2-40B4-BE49-F238E27FC236}">
              <a16:creationId xmlns:a16="http://schemas.microsoft.com/office/drawing/2014/main" id="{D012EE40-D822-4980-B680-35221683E1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0.27941</cdr:x>
      <cdr:y>0.08282</cdr:y>
    </cdr:from>
    <cdr:to>
      <cdr:x>0.44306</cdr:x>
      <cdr:y>0.15741</cdr:y>
    </cdr:to>
    <cdr:sp macro="" textlink="">
      <cdr:nvSpPr>
        <cdr:cNvPr id="5" name="BlokTextu 2">
          <a:extLst xmlns:a="http://schemas.openxmlformats.org/drawingml/2006/main">
            <a:ext uri="{FF2B5EF4-FFF2-40B4-BE49-F238E27FC236}">
              <a16:creationId xmlns:a16="http://schemas.microsoft.com/office/drawing/2014/main" id="{CCBC22C5-1939-802E-7CD8-CB52570E60EE}"/>
            </a:ext>
          </a:extLst>
        </cdr:cNvPr>
        <cdr:cNvSpPr txBox="1"/>
      </cdr:nvSpPr>
      <cdr:spPr>
        <a:xfrm xmlns:a="http://schemas.openxmlformats.org/drawingml/2006/main">
          <a:off x="1471720" y="194931"/>
          <a:ext cx="861998" cy="17555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COVID-19</a:t>
          </a:r>
        </a:p>
      </cdr:txBody>
    </cdr:sp>
  </cdr:relSizeAnchor>
  <cdr:relSizeAnchor xmlns:cdr="http://schemas.openxmlformats.org/drawingml/2006/chartDrawing">
    <cdr:from>
      <cdr:x>0.49889</cdr:x>
      <cdr:y>0.08669</cdr:y>
    </cdr:from>
    <cdr:to>
      <cdr:x>0.75606</cdr:x>
      <cdr:y>0.15025</cdr:y>
    </cdr:to>
    <cdr:sp macro="" textlink="">
      <cdr:nvSpPr>
        <cdr:cNvPr id="7" name="BlokTextu 2">
          <a:extLst xmlns:a="http://schemas.openxmlformats.org/drawingml/2006/main">
            <a:ext uri="{FF2B5EF4-FFF2-40B4-BE49-F238E27FC236}">
              <a16:creationId xmlns:a16="http://schemas.microsoft.com/office/drawing/2014/main" id="{9369F202-950A-4C24-9936-F5CBB7673914}"/>
            </a:ext>
          </a:extLst>
        </cdr:cNvPr>
        <cdr:cNvSpPr txBox="1"/>
      </cdr:nvSpPr>
      <cdr:spPr>
        <a:xfrm xmlns:a="http://schemas.openxmlformats.org/drawingml/2006/main">
          <a:off x="2627832" y="204031"/>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Energetická kríza</a:t>
          </a:r>
        </a:p>
      </cdr:txBody>
    </cdr:sp>
  </cdr:relSizeAnchor>
  <cdr:relSizeAnchor xmlns:cdr="http://schemas.openxmlformats.org/drawingml/2006/chartDrawing">
    <cdr:from>
      <cdr:x>0.75152</cdr:x>
      <cdr:y>0.31599</cdr:y>
    </cdr:from>
    <cdr:to>
      <cdr:x>0.77992</cdr:x>
      <cdr:y>0.89155</cdr:y>
    </cdr:to>
    <cdr:sp macro="" textlink="">
      <cdr:nvSpPr>
        <cdr:cNvPr id="8" name="BlokTextu 2">
          <a:extLst xmlns:a="http://schemas.openxmlformats.org/drawingml/2006/main">
            <a:ext uri="{FF2B5EF4-FFF2-40B4-BE49-F238E27FC236}">
              <a16:creationId xmlns:a16="http://schemas.microsoft.com/office/drawing/2014/main" id="{694D5EB3-27DA-55EA-949A-3D1CDD5FDF22}"/>
            </a:ext>
          </a:extLst>
        </cdr:cNvPr>
        <cdr:cNvSpPr txBox="1"/>
      </cdr:nvSpPr>
      <cdr:spPr>
        <a:xfrm xmlns:a="http://schemas.openxmlformats.org/drawingml/2006/main" rot="16200000">
          <a:off x="3355978" y="1346200"/>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1. konsolidácia</a:t>
          </a:r>
        </a:p>
      </cdr:txBody>
    </cdr:sp>
  </cdr:relSizeAnchor>
  <cdr:relSizeAnchor xmlns:cdr="http://schemas.openxmlformats.org/drawingml/2006/chartDrawing">
    <cdr:from>
      <cdr:x>0.88125</cdr:x>
      <cdr:y>0.31298</cdr:y>
    </cdr:from>
    <cdr:to>
      <cdr:x>0.90965</cdr:x>
      <cdr:y>0.88853</cdr:y>
    </cdr:to>
    <cdr:sp macro="" textlink="">
      <cdr:nvSpPr>
        <cdr:cNvPr id="9" name="BlokTextu 2">
          <a:extLst xmlns:a="http://schemas.openxmlformats.org/drawingml/2006/main">
            <a:ext uri="{FF2B5EF4-FFF2-40B4-BE49-F238E27FC236}">
              <a16:creationId xmlns:a16="http://schemas.microsoft.com/office/drawing/2014/main" id="{EAE496DA-A3F2-5C0E-672B-818A528A83A6}"/>
            </a:ext>
          </a:extLst>
        </cdr:cNvPr>
        <cdr:cNvSpPr txBox="1"/>
      </cdr:nvSpPr>
      <cdr:spPr>
        <a:xfrm xmlns:a="http://schemas.openxmlformats.org/drawingml/2006/main" rot="16200000">
          <a:off x="4039350" y="1339104"/>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2. konsolidácia</a:t>
          </a:r>
        </a:p>
      </cdr:txBody>
    </cdr:sp>
  </cdr:relSizeAnchor>
</c:userShapes>
</file>

<file path=xl/drawings/drawing14.xml><?xml version="1.0" encoding="utf-8"?>
<c:userShapes xmlns:c="http://schemas.openxmlformats.org/drawingml/2006/chart">
  <cdr:relSizeAnchor xmlns:cdr="http://schemas.openxmlformats.org/drawingml/2006/chartDrawing">
    <cdr:from>
      <cdr:x>0.52233</cdr:x>
      <cdr:y>0.6806</cdr:y>
    </cdr:from>
    <cdr:to>
      <cdr:x>0.72314</cdr:x>
      <cdr:y>0.81036</cdr:y>
    </cdr:to>
    <cdr:sp macro="" textlink="">
      <cdr:nvSpPr>
        <cdr:cNvPr id="2" name="BlokTextu 1">
          <a:extLst xmlns:a="http://schemas.openxmlformats.org/drawingml/2006/main">
            <a:ext uri="{FF2B5EF4-FFF2-40B4-BE49-F238E27FC236}">
              <a16:creationId xmlns:a16="http://schemas.microsoft.com/office/drawing/2014/main" id="{8DC972E1-A747-C18C-7A2C-0EEC45CD2A74}"/>
            </a:ext>
          </a:extLst>
        </cdr:cNvPr>
        <cdr:cNvSpPr txBox="1"/>
      </cdr:nvSpPr>
      <cdr:spPr>
        <a:xfrm xmlns:a="http://schemas.openxmlformats.org/drawingml/2006/main" rot="5400000">
          <a:off x="2909517" y="1176149"/>
          <a:ext cx="290455" cy="985033"/>
        </a:xfrm>
        <a:prstGeom xmlns:a="http://schemas.openxmlformats.org/drawingml/2006/main" prst="rect">
          <a:avLst/>
        </a:prstGeom>
      </cdr:spPr>
      <cdr:txBody>
        <a:bodyPr xmlns:a="http://schemas.openxmlformats.org/drawingml/2006/main" vert="vert270"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sk-SK" sz="1000" b="1">
              <a:solidFill>
                <a:srgbClr val="E85477"/>
              </a:solidFill>
              <a:latin typeface="Arial Narrow" panose="020B0606020202030204" pitchFamily="34" charset="0"/>
            </a:rPr>
            <a:t>Najmä</a:t>
          </a:r>
          <a:r>
            <a:rPr lang="sk-SK" sz="1000" b="1" baseline="0">
              <a:solidFill>
                <a:srgbClr val="E85477"/>
              </a:solidFill>
              <a:latin typeface="Arial Narrow" panose="020B0606020202030204" pitchFamily="34" charset="0"/>
            </a:rPr>
            <a:t> e</a:t>
          </a:r>
          <a:r>
            <a:rPr lang="sk-SK" sz="1000" b="1">
              <a:solidFill>
                <a:srgbClr val="E85477"/>
              </a:solidFill>
              <a:latin typeface="Arial Narrow" panose="020B0606020202030204" pitchFamily="34" charset="0"/>
            </a:rPr>
            <a:t>konomický šok</a:t>
          </a:r>
        </a:p>
      </cdr:txBody>
    </cdr:sp>
  </cdr:relSizeAnchor>
  <cdr:relSizeAnchor xmlns:cdr="http://schemas.openxmlformats.org/drawingml/2006/chartDrawing">
    <cdr:from>
      <cdr:x>0.72688</cdr:x>
      <cdr:y>0.7558</cdr:y>
    </cdr:from>
    <cdr:to>
      <cdr:x>0.81748</cdr:x>
      <cdr:y>0.7558</cdr:y>
    </cdr:to>
    <cdr:cxnSp macro="">
      <cdr:nvCxnSpPr>
        <cdr:cNvPr id="3" name="Rovná spojovacia šípka 2">
          <a:extLst xmlns:a="http://schemas.openxmlformats.org/drawingml/2006/main">
            <a:ext uri="{FF2B5EF4-FFF2-40B4-BE49-F238E27FC236}">
              <a16:creationId xmlns:a16="http://schemas.microsoft.com/office/drawing/2014/main" id="{F8B78303-CF37-088F-8DEB-730ADA01F894}"/>
            </a:ext>
          </a:extLst>
        </cdr:cNvPr>
        <cdr:cNvCxnSpPr/>
      </cdr:nvCxnSpPr>
      <cdr:spPr>
        <a:xfrm xmlns:a="http://schemas.openxmlformats.org/drawingml/2006/main">
          <a:off x="3565607" y="1691761"/>
          <a:ext cx="444421" cy="0"/>
        </a:xfrm>
        <a:prstGeom xmlns:a="http://schemas.openxmlformats.org/drawingml/2006/main" prst="straightConnector1">
          <a:avLst/>
        </a:prstGeom>
        <a:ln xmlns:a="http://schemas.openxmlformats.org/drawingml/2006/main">
          <a:solidFill>
            <a:srgbClr val="E85477"/>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5.xml><?xml version="1.0" encoding="utf-8"?>
<c:userShapes xmlns:c="http://schemas.openxmlformats.org/drawingml/2006/chart">
  <cdr:relSizeAnchor xmlns:cdr="http://schemas.openxmlformats.org/drawingml/2006/chartDrawing">
    <cdr:from>
      <cdr:x>0.46159</cdr:x>
      <cdr:y>0.67801</cdr:y>
    </cdr:from>
    <cdr:to>
      <cdr:x>0.66884</cdr:x>
      <cdr:y>0.80778</cdr:y>
    </cdr:to>
    <cdr:sp macro="" textlink="">
      <cdr:nvSpPr>
        <cdr:cNvPr id="2" name="BlokTextu 1">
          <a:extLst xmlns:a="http://schemas.openxmlformats.org/drawingml/2006/main">
            <a:ext uri="{FF2B5EF4-FFF2-40B4-BE49-F238E27FC236}">
              <a16:creationId xmlns:a16="http://schemas.microsoft.com/office/drawing/2014/main" id="{124E7137-4639-AD01-8B61-AFE49C7A1E93}"/>
            </a:ext>
          </a:extLst>
        </cdr:cNvPr>
        <cdr:cNvSpPr txBox="1"/>
      </cdr:nvSpPr>
      <cdr:spPr>
        <a:xfrm xmlns:a="http://schemas.openxmlformats.org/drawingml/2006/main" rot="5400000">
          <a:off x="2541214" y="1170361"/>
          <a:ext cx="290455" cy="985033"/>
        </a:xfrm>
        <a:prstGeom xmlns:a="http://schemas.openxmlformats.org/drawingml/2006/main" prst="rect">
          <a:avLst/>
        </a:prstGeom>
      </cdr:spPr>
      <cdr:txBody>
        <a:bodyPr xmlns:a="http://schemas.openxmlformats.org/drawingml/2006/main" vert="vert270"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sk-SK" sz="1000" b="1">
              <a:solidFill>
                <a:srgbClr val="E85477"/>
              </a:solidFill>
              <a:latin typeface="Arial Narrow" panose="020B0606020202030204" pitchFamily="34" charset="0"/>
            </a:rPr>
            <a:t>Especially an economic shock</a:t>
          </a:r>
        </a:p>
      </cdr:txBody>
    </cdr:sp>
  </cdr:relSizeAnchor>
  <cdr:relSizeAnchor xmlns:cdr="http://schemas.openxmlformats.org/drawingml/2006/chartDrawing">
    <cdr:from>
      <cdr:x>0.6727</cdr:x>
      <cdr:y>0.75321</cdr:y>
    </cdr:from>
    <cdr:to>
      <cdr:x>0.7662</cdr:x>
      <cdr:y>0.75321</cdr:y>
    </cdr:to>
    <cdr:cxnSp macro="">
      <cdr:nvCxnSpPr>
        <cdr:cNvPr id="3" name="Rovná spojovacia šípka 2">
          <a:extLst xmlns:a="http://schemas.openxmlformats.org/drawingml/2006/main">
            <a:ext uri="{FF2B5EF4-FFF2-40B4-BE49-F238E27FC236}">
              <a16:creationId xmlns:a16="http://schemas.microsoft.com/office/drawing/2014/main" id="{154E2918-5C3F-5CA9-27AE-D9C485E87B89}"/>
            </a:ext>
          </a:extLst>
        </cdr:cNvPr>
        <cdr:cNvCxnSpPr/>
      </cdr:nvCxnSpPr>
      <cdr:spPr>
        <a:xfrm xmlns:a="http://schemas.openxmlformats.org/drawingml/2006/main">
          <a:off x="3197304" y="1685973"/>
          <a:ext cx="444421" cy="0"/>
        </a:xfrm>
        <a:prstGeom xmlns:a="http://schemas.openxmlformats.org/drawingml/2006/main" prst="straightConnector1">
          <a:avLst/>
        </a:prstGeom>
        <a:ln xmlns:a="http://schemas.openxmlformats.org/drawingml/2006/main">
          <a:solidFill>
            <a:srgbClr val="E85477"/>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6.xml><?xml version="1.0" encoding="utf-8"?>
<c:userShapes xmlns:c="http://schemas.openxmlformats.org/drawingml/2006/chart">
  <cdr:relSizeAnchor xmlns:cdr="http://schemas.openxmlformats.org/drawingml/2006/chartDrawing">
    <cdr:from>
      <cdr:x>0.27941</cdr:x>
      <cdr:y>0.08282</cdr:y>
    </cdr:from>
    <cdr:to>
      <cdr:x>0.44306</cdr:x>
      <cdr:y>0.15741</cdr:y>
    </cdr:to>
    <cdr:sp macro="" textlink="">
      <cdr:nvSpPr>
        <cdr:cNvPr id="5" name="BlokTextu 2">
          <a:extLst xmlns:a="http://schemas.openxmlformats.org/drawingml/2006/main">
            <a:ext uri="{FF2B5EF4-FFF2-40B4-BE49-F238E27FC236}">
              <a16:creationId xmlns:a16="http://schemas.microsoft.com/office/drawing/2014/main" id="{CCBC22C5-1939-802E-7CD8-CB52570E60EE}"/>
            </a:ext>
          </a:extLst>
        </cdr:cNvPr>
        <cdr:cNvSpPr txBox="1"/>
      </cdr:nvSpPr>
      <cdr:spPr>
        <a:xfrm xmlns:a="http://schemas.openxmlformats.org/drawingml/2006/main">
          <a:off x="1471720" y="194931"/>
          <a:ext cx="861998" cy="17555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COVID-19</a:t>
          </a:r>
        </a:p>
      </cdr:txBody>
    </cdr:sp>
  </cdr:relSizeAnchor>
  <cdr:relSizeAnchor xmlns:cdr="http://schemas.openxmlformats.org/drawingml/2006/chartDrawing">
    <cdr:from>
      <cdr:x>0.49889</cdr:x>
      <cdr:y>0.08669</cdr:y>
    </cdr:from>
    <cdr:to>
      <cdr:x>0.75606</cdr:x>
      <cdr:y>0.15025</cdr:y>
    </cdr:to>
    <cdr:sp macro="" textlink="">
      <cdr:nvSpPr>
        <cdr:cNvPr id="7" name="BlokTextu 2">
          <a:extLst xmlns:a="http://schemas.openxmlformats.org/drawingml/2006/main">
            <a:ext uri="{FF2B5EF4-FFF2-40B4-BE49-F238E27FC236}">
              <a16:creationId xmlns:a16="http://schemas.microsoft.com/office/drawing/2014/main" id="{9369F202-950A-4C24-9936-F5CBB7673914}"/>
            </a:ext>
          </a:extLst>
        </cdr:cNvPr>
        <cdr:cNvSpPr txBox="1"/>
      </cdr:nvSpPr>
      <cdr:spPr>
        <a:xfrm xmlns:a="http://schemas.openxmlformats.org/drawingml/2006/main">
          <a:off x="2627832" y="204031"/>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Energy crisis</a:t>
          </a:r>
        </a:p>
      </cdr:txBody>
    </cdr:sp>
  </cdr:relSizeAnchor>
  <cdr:relSizeAnchor xmlns:cdr="http://schemas.openxmlformats.org/drawingml/2006/chartDrawing">
    <cdr:from>
      <cdr:x>0.7479</cdr:x>
      <cdr:y>0.32004</cdr:y>
    </cdr:from>
    <cdr:to>
      <cdr:x>0.7763</cdr:x>
      <cdr:y>0.8956</cdr:y>
    </cdr:to>
    <cdr:sp macro="" textlink="">
      <cdr:nvSpPr>
        <cdr:cNvPr id="8" name="BlokTextu 2">
          <a:extLst xmlns:a="http://schemas.openxmlformats.org/drawingml/2006/main">
            <a:ext uri="{FF2B5EF4-FFF2-40B4-BE49-F238E27FC236}">
              <a16:creationId xmlns:a16="http://schemas.microsoft.com/office/drawing/2014/main" id="{694D5EB3-27DA-55EA-949A-3D1CDD5FDF22}"/>
            </a:ext>
          </a:extLst>
        </cdr:cNvPr>
        <cdr:cNvSpPr txBox="1"/>
      </cdr:nvSpPr>
      <cdr:spPr>
        <a:xfrm xmlns:a="http://schemas.openxmlformats.org/drawingml/2006/main" rot="16200000">
          <a:off x="3336946" y="1355727"/>
          <a:ext cx="1354604" cy="14959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1st consolidation</a:t>
          </a:r>
        </a:p>
      </cdr:txBody>
    </cdr:sp>
  </cdr:relSizeAnchor>
  <cdr:relSizeAnchor xmlns:cdr="http://schemas.openxmlformats.org/drawingml/2006/chartDrawing">
    <cdr:from>
      <cdr:x>0.87402</cdr:x>
      <cdr:y>0.32107</cdr:y>
    </cdr:from>
    <cdr:to>
      <cdr:x>0.90242</cdr:x>
      <cdr:y>0.89662</cdr:y>
    </cdr:to>
    <cdr:sp macro="" textlink="">
      <cdr:nvSpPr>
        <cdr:cNvPr id="9" name="BlokTextu 2">
          <a:extLst xmlns:a="http://schemas.openxmlformats.org/drawingml/2006/main">
            <a:ext uri="{FF2B5EF4-FFF2-40B4-BE49-F238E27FC236}">
              <a16:creationId xmlns:a16="http://schemas.microsoft.com/office/drawing/2014/main" id="{EAE496DA-A3F2-5C0E-672B-818A528A83A6}"/>
            </a:ext>
          </a:extLst>
        </cdr:cNvPr>
        <cdr:cNvSpPr txBox="1"/>
      </cdr:nvSpPr>
      <cdr:spPr>
        <a:xfrm xmlns:a="http://schemas.openxmlformats.org/drawingml/2006/main" rot="16200000">
          <a:off x="4001239" y="1358157"/>
          <a:ext cx="1354581" cy="14959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2nd consolidation</a:t>
          </a:r>
        </a:p>
      </cdr:txBody>
    </cdr:sp>
  </cdr:relSizeAnchor>
</c:userShapes>
</file>

<file path=xl/drawings/drawing17.xml><?xml version="1.0" encoding="utf-8"?>
<xdr:wsDr xmlns:xdr="http://schemas.openxmlformats.org/drawingml/2006/spreadsheetDrawing" xmlns:a="http://schemas.openxmlformats.org/drawingml/2006/main">
  <xdr:twoCellAnchor>
    <xdr:from>
      <xdr:col>9</xdr:col>
      <xdr:colOff>0</xdr:colOff>
      <xdr:row>0</xdr:row>
      <xdr:rowOff>0</xdr:rowOff>
    </xdr:from>
    <xdr:to>
      <xdr:col>9</xdr:col>
      <xdr:colOff>0</xdr:colOff>
      <xdr:row>1</xdr:row>
      <xdr:rowOff>61383</xdr:rowOff>
    </xdr:to>
    <xdr:sp macro="" textlink="">
      <xdr:nvSpPr>
        <xdr:cNvPr id="2" name="Zaoblený obdĺžnik 2">
          <a:hlinkClick xmlns:r="http://schemas.openxmlformats.org/officeDocument/2006/relationships" r:id="rId1"/>
          <a:extLst>
            <a:ext uri="{FF2B5EF4-FFF2-40B4-BE49-F238E27FC236}">
              <a16:creationId xmlns:a16="http://schemas.microsoft.com/office/drawing/2014/main" id="{CD88B35A-07F2-4AA2-A21C-93EDE2C125C9}"/>
            </a:ext>
          </a:extLst>
        </xdr:cNvPr>
        <xdr:cNvSpPr/>
      </xdr:nvSpPr>
      <xdr:spPr>
        <a:xfrm>
          <a:off x="12211050" y="0"/>
          <a:ext cx="0" cy="232833"/>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twoCellAnchor>
    <xdr:from>
      <xdr:col>9</xdr:col>
      <xdr:colOff>0</xdr:colOff>
      <xdr:row>1</xdr:row>
      <xdr:rowOff>0</xdr:rowOff>
    </xdr:from>
    <xdr:to>
      <xdr:col>9</xdr:col>
      <xdr:colOff>0</xdr:colOff>
      <xdr:row>2</xdr:row>
      <xdr:rowOff>61383</xdr:rowOff>
    </xdr:to>
    <xdr:sp macro="" textlink="">
      <xdr:nvSpPr>
        <xdr:cNvPr id="3" name="Zaoblený obdĺžnik 4">
          <a:hlinkClick xmlns:r="http://schemas.openxmlformats.org/officeDocument/2006/relationships" r:id="rId1"/>
          <a:extLst>
            <a:ext uri="{FF2B5EF4-FFF2-40B4-BE49-F238E27FC236}">
              <a16:creationId xmlns:a16="http://schemas.microsoft.com/office/drawing/2014/main" id="{F5B1CAD4-D606-48BE-9CFC-18B7AEA74C3F}"/>
            </a:ext>
          </a:extLst>
        </xdr:cNvPr>
        <xdr:cNvSpPr/>
      </xdr:nvSpPr>
      <xdr:spPr>
        <a:xfrm>
          <a:off x="12211050" y="171450"/>
          <a:ext cx="0" cy="242358"/>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000" b="1">
              <a:solidFill>
                <a:srgbClr val="FFFFFF"/>
              </a:solidFill>
            </a:rPr>
            <a:t>Obsah</a:t>
          </a:r>
        </a:p>
      </xdr:txBody>
    </xdr:sp>
    <xdr:clientData/>
  </xdr:twoCellAnchor>
  <xdr:twoCellAnchor>
    <xdr:from>
      <xdr:col>2</xdr:col>
      <xdr:colOff>448829</xdr:colOff>
      <xdr:row>12</xdr:row>
      <xdr:rowOff>106218</xdr:rowOff>
    </xdr:from>
    <xdr:to>
      <xdr:col>5</xdr:col>
      <xdr:colOff>1009650</xdr:colOff>
      <xdr:row>30</xdr:row>
      <xdr:rowOff>142875</xdr:rowOff>
    </xdr:to>
    <xdr:graphicFrame macro="">
      <xdr:nvGraphicFramePr>
        <xdr:cNvPr id="4" name="Graf 3">
          <a:extLst>
            <a:ext uri="{FF2B5EF4-FFF2-40B4-BE49-F238E27FC236}">
              <a16:creationId xmlns:a16="http://schemas.microsoft.com/office/drawing/2014/main" id="{D9F12F27-0BCC-4966-8730-072C402949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2</xdr:col>
      <xdr:colOff>295275</xdr:colOff>
      <xdr:row>3</xdr:row>
      <xdr:rowOff>28575</xdr:rowOff>
    </xdr:to>
    <xdr:sp macro="" textlink="">
      <xdr:nvSpPr>
        <xdr:cNvPr id="7" name="Rounded Rectangle 5_ContentButton">
          <a:hlinkClick xmlns:r="http://schemas.openxmlformats.org/officeDocument/2006/relationships" r:id="rId3"/>
          <a:extLst>
            <a:ext uri="{FF2B5EF4-FFF2-40B4-BE49-F238E27FC236}">
              <a16:creationId xmlns:a16="http://schemas.microsoft.com/office/drawing/2014/main" id="{48481D57-9EDC-4A00-952F-4309E80436C7}"/>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7</xdr:col>
      <xdr:colOff>628650</xdr:colOff>
      <xdr:row>12</xdr:row>
      <xdr:rowOff>114300</xdr:rowOff>
    </xdr:from>
    <xdr:to>
      <xdr:col>12</xdr:col>
      <xdr:colOff>65521</xdr:colOff>
      <xdr:row>30</xdr:row>
      <xdr:rowOff>150957</xdr:rowOff>
    </xdr:to>
    <xdr:graphicFrame macro="">
      <xdr:nvGraphicFramePr>
        <xdr:cNvPr id="6" name="Graf 5">
          <a:extLst>
            <a:ext uri="{FF2B5EF4-FFF2-40B4-BE49-F238E27FC236}">
              <a16:creationId xmlns:a16="http://schemas.microsoft.com/office/drawing/2014/main" id="{E68EAE49-9A59-4F04-8E1B-9CE706C36D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2</xdr:col>
      <xdr:colOff>588351</xdr:colOff>
      <xdr:row>4</xdr:row>
      <xdr:rowOff>299068</xdr:rowOff>
    </xdr:from>
    <xdr:to>
      <xdr:col>9</xdr:col>
      <xdr:colOff>47363</xdr:colOff>
      <xdr:row>18</xdr:row>
      <xdr:rowOff>38100</xdr:rowOff>
    </xdr:to>
    <xdr:graphicFrame macro="">
      <xdr:nvGraphicFramePr>
        <xdr:cNvPr id="2" name="Graf 1">
          <a:extLst>
            <a:ext uri="{FF2B5EF4-FFF2-40B4-BE49-F238E27FC236}">
              <a16:creationId xmlns:a16="http://schemas.microsoft.com/office/drawing/2014/main" id="{87CCF78B-DBEC-4D44-A460-4EC2DB9AA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18319</xdr:colOff>
      <xdr:row>22</xdr:row>
      <xdr:rowOff>153865</xdr:rowOff>
    </xdr:from>
    <xdr:to>
      <xdr:col>9</xdr:col>
      <xdr:colOff>51287</xdr:colOff>
      <xdr:row>35</xdr:row>
      <xdr:rowOff>132617</xdr:rowOff>
    </xdr:to>
    <xdr:graphicFrame macro="">
      <xdr:nvGraphicFramePr>
        <xdr:cNvPr id="3" name="Graf 2">
          <a:extLst>
            <a:ext uri="{FF2B5EF4-FFF2-40B4-BE49-F238E27FC236}">
              <a16:creationId xmlns:a16="http://schemas.microsoft.com/office/drawing/2014/main" id="{DE336876-7C97-4D2F-9744-BB9CE2830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701187</xdr:colOff>
      <xdr:row>3</xdr:row>
      <xdr:rowOff>40298</xdr:rowOff>
    </xdr:to>
    <xdr:sp macro="" textlink="">
      <xdr:nvSpPr>
        <xdr:cNvPr id="5" name="Rounded Rectangle 5_ContentButton">
          <a:hlinkClick xmlns:r="http://schemas.openxmlformats.org/officeDocument/2006/relationships" r:id="rId3"/>
          <a:extLst>
            <a:ext uri="{FF2B5EF4-FFF2-40B4-BE49-F238E27FC236}">
              <a16:creationId xmlns:a16="http://schemas.microsoft.com/office/drawing/2014/main" id="{E6DDF4F5-DD86-4106-A475-1B145A054F15}"/>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891886</xdr:colOff>
      <xdr:row>3</xdr:row>
      <xdr:rowOff>0</xdr:rowOff>
    </xdr:from>
    <xdr:to>
      <xdr:col>4</xdr:col>
      <xdr:colOff>110838</xdr:colOff>
      <xdr:row>3</xdr:row>
      <xdr:rowOff>0</xdr:rowOff>
    </xdr:to>
    <xdr:graphicFrame macro="">
      <xdr:nvGraphicFramePr>
        <xdr:cNvPr id="2" name="Graf 1">
          <a:extLst>
            <a:ext uri="{FF2B5EF4-FFF2-40B4-BE49-F238E27FC236}">
              <a16:creationId xmlns:a16="http://schemas.microsoft.com/office/drawing/2014/main" id="{AC4B56BB-0691-4931-BBE3-B7237C370F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133350</xdr:colOff>
      <xdr:row>9</xdr:row>
      <xdr:rowOff>88900</xdr:rowOff>
    </xdr:from>
    <xdr:to>
      <xdr:col>3</xdr:col>
      <xdr:colOff>31750</xdr:colOff>
      <xdr:row>25</xdr:row>
      <xdr:rowOff>87217</xdr:rowOff>
    </xdr:to>
    <xdr:graphicFrame macro="">
      <xdr:nvGraphicFramePr>
        <xdr:cNvPr id="3" name="Graf 2">
          <a:extLst>
            <a:ext uri="{FF2B5EF4-FFF2-40B4-BE49-F238E27FC236}">
              <a16:creationId xmlns:a16="http://schemas.microsoft.com/office/drawing/2014/main" id="{548A1974-3645-4226-AB4B-A5C4E9A71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501650</xdr:colOff>
      <xdr:row>9</xdr:row>
      <xdr:rowOff>95250</xdr:rowOff>
    </xdr:from>
    <xdr:to>
      <xdr:col>12</xdr:col>
      <xdr:colOff>12700</xdr:colOff>
      <xdr:row>25</xdr:row>
      <xdr:rowOff>93567</xdr:rowOff>
    </xdr:to>
    <xdr:graphicFrame macro="">
      <xdr:nvGraphicFramePr>
        <xdr:cNvPr id="4" name="Graf 3">
          <a:extLst>
            <a:ext uri="{FF2B5EF4-FFF2-40B4-BE49-F238E27FC236}">
              <a16:creationId xmlns:a16="http://schemas.microsoft.com/office/drawing/2014/main" id="{6FD7F652-F138-42AA-837F-82126D620D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0</xdr:row>
      <xdr:rowOff>0</xdr:rowOff>
    </xdr:from>
    <xdr:to>
      <xdr:col>0</xdr:col>
      <xdr:colOff>1357219</xdr:colOff>
      <xdr:row>3</xdr:row>
      <xdr:rowOff>53228</xdr:rowOff>
    </xdr:to>
    <xdr:sp macro="" textlink="">
      <xdr:nvSpPr>
        <xdr:cNvPr id="5" name="Rounded Rectangle 5_ContentButton">
          <a:hlinkClick xmlns:r="http://schemas.openxmlformats.org/officeDocument/2006/relationships" r:id="rId4"/>
          <a:extLst>
            <a:ext uri="{FF2B5EF4-FFF2-40B4-BE49-F238E27FC236}">
              <a16:creationId xmlns:a16="http://schemas.microsoft.com/office/drawing/2014/main" id="{C9AE1580-5523-4DBA-BCAA-B00F7C421944}"/>
            </a:ext>
          </a:extLst>
        </xdr:cNvPr>
        <xdr:cNvSpPr/>
      </xdr:nvSpPr>
      <xdr:spPr>
        <a:xfrm>
          <a:off x="0" y="0"/>
          <a:ext cx="1357219" cy="548528"/>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1412</xdr:colOff>
      <xdr:row>0</xdr:row>
      <xdr:rowOff>0</xdr:rowOff>
    </xdr:from>
    <xdr:to>
      <xdr:col>0</xdr:col>
      <xdr:colOff>1598084</xdr:colOff>
      <xdr:row>2</xdr:row>
      <xdr:rowOff>148166</xdr:rowOff>
    </xdr:to>
    <xdr:sp macro="" textlink="">
      <xdr:nvSpPr>
        <xdr:cNvPr id="7" name="Zaoblený obdĺžnik 6">
          <a:hlinkClick xmlns:r="http://schemas.openxmlformats.org/officeDocument/2006/relationships" r:id="rId1"/>
          <a:extLst>
            <a:ext uri="{FF2B5EF4-FFF2-40B4-BE49-F238E27FC236}">
              <a16:creationId xmlns:a16="http://schemas.microsoft.com/office/drawing/2014/main" id="{00000000-0008-0000-0200-000007000000}"/>
            </a:ext>
          </a:extLst>
        </xdr:cNvPr>
        <xdr:cNvSpPr/>
      </xdr:nvSpPr>
      <xdr:spPr>
        <a:xfrm>
          <a:off x="1412" y="0"/>
          <a:ext cx="1596672" cy="486833"/>
        </a:xfrm>
        <a:prstGeom prst="roundRect">
          <a:avLst/>
        </a:prstGeom>
        <a:solidFill>
          <a:srgbClr val="299ADC"/>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sk-SK" sz="1100" b="1">
              <a:solidFill>
                <a:schemeClr val="lt1"/>
              </a:solidFill>
              <a:effectLst/>
              <a:latin typeface="+mn-lt"/>
              <a:ea typeface="+mn-ea"/>
              <a:cs typeface="+mn-cs"/>
            </a:rPr>
            <a:t>Obsah /</a:t>
          </a:r>
          <a:br>
            <a:rPr lang="sk-SK" sz="1100" b="1">
              <a:solidFill>
                <a:schemeClr val="lt1"/>
              </a:solidFill>
              <a:effectLst/>
              <a:latin typeface="+mn-lt"/>
              <a:ea typeface="+mn-ea"/>
              <a:cs typeface="+mn-cs"/>
            </a:rPr>
          </a:br>
          <a:r>
            <a:rPr lang="sk-SK" sz="1100" b="1">
              <a:solidFill>
                <a:schemeClr val="lt1"/>
              </a:solidFill>
              <a:effectLst/>
              <a:latin typeface="+mn-lt"/>
              <a:ea typeface="+mn-ea"/>
              <a:cs typeface="+mn-cs"/>
            </a:rPr>
            <a:t>Table of Content</a:t>
          </a:r>
          <a:endParaRPr lang="sk-SK" sz="1000">
            <a:effectLst/>
          </a:endParaRPr>
        </a:p>
      </xdr:txBody>
    </xdr:sp>
    <xdr:clientData/>
  </xdr:twoCellAnchor>
  <xdr:twoCellAnchor>
    <xdr:from>
      <xdr:col>0</xdr:col>
      <xdr:colOff>180975</xdr:colOff>
      <xdr:row>5</xdr:row>
      <xdr:rowOff>106680</xdr:rowOff>
    </xdr:from>
    <xdr:to>
      <xdr:col>4</xdr:col>
      <xdr:colOff>123825</xdr:colOff>
      <xdr:row>18</xdr:row>
      <xdr:rowOff>133350</xdr:rowOff>
    </xdr:to>
    <xdr:graphicFrame macro="">
      <xdr:nvGraphicFramePr>
        <xdr:cNvPr id="3" name="Graf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991332</xdr:colOff>
      <xdr:row>3</xdr:row>
      <xdr:rowOff>87923</xdr:rowOff>
    </xdr:from>
    <xdr:to>
      <xdr:col>14</xdr:col>
      <xdr:colOff>616841</xdr:colOff>
      <xdr:row>18</xdr:row>
      <xdr:rowOff>108671</xdr:rowOff>
    </xdr:to>
    <xdr:graphicFrame macro="">
      <xdr:nvGraphicFramePr>
        <xdr:cNvPr id="5" name="Graf 4">
          <a:extLst>
            <a:ext uri="{FF2B5EF4-FFF2-40B4-BE49-F238E27FC236}">
              <a16:creationId xmlns:a16="http://schemas.microsoft.com/office/drawing/2014/main" id="{E10F9689-8D1E-483B-A9C8-7AD3AAC4CD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161925</xdr:colOff>
      <xdr:row>28</xdr:row>
      <xdr:rowOff>28575</xdr:rowOff>
    </xdr:from>
    <xdr:to>
      <xdr:col>4</xdr:col>
      <xdr:colOff>104775</xdr:colOff>
      <xdr:row>41</xdr:row>
      <xdr:rowOff>45720</xdr:rowOff>
    </xdr:to>
    <xdr:graphicFrame macro="">
      <xdr:nvGraphicFramePr>
        <xdr:cNvPr id="4" name="Graf 3">
          <a:extLst>
            <a:ext uri="{FF2B5EF4-FFF2-40B4-BE49-F238E27FC236}">
              <a16:creationId xmlns:a16="http://schemas.microsoft.com/office/drawing/2014/main" id="{F6AA4BF7-7117-4538-A7E3-D63033800D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901211</xdr:colOff>
      <xdr:row>27</xdr:row>
      <xdr:rowOff>29308</xdr:rowOff>
    </xdr:from>
    <xdr:to>
      <xdr:col>14</xdr:col>
      <xdr:colOff>526720</xdr:colOff>
      <xdr:row>42</xdr:row>
      <xdr:rowOff>64710</xdr:rowOff>
    </xdr:to>
    <xdr:graphicFrame macro="">
      <xdr:nvGraphicFramePr>
        <xdr:cNvPr id="9" name="Graf 8">
          <a:extLst>
            <a:ext uri="{FF2B5EF4-FFF2-40B4-BE49-F238E27FC236}">
              <a16:creationId xmlns:a16="http://schemas.microsoft.com/office/drawing/2014/main" id="{1C04F273-1D0F-4EA7-9FC6-11364AF603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0.27941</cdr:x>
      <cdr:y>0.08282</cdr:y>
    </cdr:from>
    <cdr:to>
      <cdr:x>0.44306</cdr:x>
      <cdr:y>0.15741</cdr:y>
    </cdr:to>
    <cdr:sp macro="" textlink="">
      <cdr:nvSpPr>
        <cdr:cNvPr id="5" name="BlokTextu 2">
          <a:extLst xmlns:a="http://schemas.openxmlformats.org/drawingml/2006/main">
            <a:ext uri="{FF2B5EF4-FFF2-40B4-BE49-F238E27FC236}">
              <a16:creationId xmlns:a16="http://schemas.microsoft.com/office/drawing/2014/main" id="{CCBC22C5-1939-802E-7CD8-CB52570E60EE}"/>
            </a:ext>
          </a:extLst>
        </cdr:cNvPr>
        <cdr:cNvSpPr txBox="1"/>
      </cdr:nvSpPr>
      <cdr:spPr>
        <a:xfrm xmlns:a="http://schemas.openxmlformats.org/drawingml/2006/main">
          <a:off x="1471720" y="194931"/>
          <a:ext cx="861998" cy="17555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COVID-19</a:t>
          </a:r>
        </a:p>
      </cdr:txBody>
    </cdr:sp>
  </cdr:relSizeAnchor>
  <cdr:relSizeAnchor xmlns:cdr="http://schemas.openxmlformats.org/drawingml/2006/chartDrawing">
    <cdr:from>
      <cdr:x>0.49889</cdr:x>
      <cdr:y>0.08669</cdr:y>
    </cdr:from>
    <cdr:to>
      <cdr:x>0.75606</cdr:x>
      <cdr:y>0.15025</cdr:y>
    </cdr:to>
    <cdr:sp macro="" textlink="">
      <cdr:nvSpPr>
        <cdr:cNvPr id="7" name="BlokTextu 2">
          <a:extLst xmlns:a="http://schemas.openxmlformats.org/drawingml/2006/main">
            <a:ext uri="{FF2B5EF4-FFF2-40B4-BE49-F238E27FC236}">
              <a16:creationId xmlns:a16="http://schemas.microsoft.com/office/drawing/2014/main" id="{9369F202-950A-4C24-9936-F5CBB7673914}"/>
            </a:ext>
          </a:extLst>
        </cdr:cNvPr>
        <cdr:cNvSpPr txBox="1"/>
      </cdr:nvSpPr>
      <cdr:spPr>
        <a:xfrm xmlns:a="http://schemas.openxmlformats.org/drawingml/2006/main">
          <a:off x="2627832" y="204031"/>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Energetická kríza</a:t>
          </a:r>
        </a:p>
      </cdr:txBody>
    </cdr:sp>
  </cdr:relSizeAnchor>
  <cdr:relSizeAnchor xmlns:cdr="http://schemas.openxmlformats.org/drawingml/2006/chartDrawing">
    <cdr:from>
      <cdr:x>0.75152</cdr:x>
      <cdr:y>0.31599</cdr:y>
    </cdr:from>
    <cdr:to>
      <cdr:x>0.77992</cdr:x>
      <cdr:y>0.89155</cdr:y>
    </cdr:to>
    <cdr:sp macro="" textlink="">
      <cdr:nvSpPr>
        <cdr:cNvPr id="8" name="BlokTextu 2">
          <a:extLst xmlns:a="http://schemas.openxmlformats.org/drawingml/2006/main">
            <a:ext uri="{FF2B5EF4-FFF2-40B4-BE49-F238E27FC236}">
              <a16:creationId xmlns:a16="http://schemas.microsoft.com/office/drawing/2014/main" id="{694D5EB3-27DA-55EA-949A-3D1CDD5FDF22}"/>
            </a:ext>
          </a:extLst>
        </cdr:cNvPr>
        <cdr:cNvSpPr txBox="1"/>
      </cdr:nvSpPr>
      <cdr:spPr>
        <a:xfrm xmlns:a="http://schemas.openxmlformats.org/drawingml/2006/main" rot="16200000">
          <a:off x="3355978" y="1346200"/>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1. konsolidácia</a:t>
          </a:r>
        </a:p>
      </cdr:txBody>
    </cdr:sp>
  </cdr:relSizeAnchor>
  <cdr:relSizeAnchor xmlns:cdr="http://schemas.openxmlformats.org/drawingml/2006/chartDrawing">
    <cdr:from>
      <cdr:x>0.88125</cdr:x>
      <cdr:y>0.31298</cdr:y>
    </cdr:from>
    <cdr:to>
      <cdr:x>0.90965</cdr:x>
      <cdr:y>0.88853</cdr:y>
    </cdr:to>
    <cdr:sp macro="" textlink="">
      <cdr:nvSpPr>
        <cdr:cNvPr id="9" name="BlokTextu 2">
          <a:extLst xmlns:a="http://schemas.openxmlformats.org/drawingml/2006/main">
            <a:ext uri="{FF2B5EF4-FFF2-40B4-BE49-F238E27FC236}">
              <a16:creationId xmlns:a16="http://schemas.microsoft.com/office/drawing/2014/main" id="{EAE496DA-A3F2-5C0E-672B-818A528A83A6}"/>
            </a:ext>
          </a:extLst>
        </cdr:cNvPr>
        <cdr:cNvSpPr txBox="1"/>
      </cdr:nvSpPr>
      <cdr:spPr>
        <a:xfrm xmlns:a="http://schemas.openxmlformats.org/drawingml/2006/main" rot="16200000">
          <a:off x="4039350" y="1339104"/>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2. konsolidácia</a:t>
          </a:r>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891886</xdr:colOff>
      <xdr:row>4</xdr:row>
      <xdr:rowOff>0</xdr:rowOff>
    </xdr:from>
    <xdr:to>
      <xdr:col>4</xdr:col>
      <xdr:colOff>110838</xdr:colOff>
      <xdr:row>4</xdr:row>
      <xdr:rowOff>0</xdr:rowOff>
    </xdr:to>
    <xdr:graphicFrame macro="">
      <xdr:nvGraphicFramePr>
        <xdr:cNvPr id="2" name="Graf 1">
          <a:extLst>
            <a:ext uri="{FF2B5EF4-FFF2-40B4-BE49-F238E27FC236}">
              <a16:creationId xmlns:a16="http://schemas.microsoft.com/office/drawing/2014/main" id="{2071C547-7D05-4E7B-9F4B-82BD17594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265019</xdr:colOff>
      <xdr:row>3</xdr:row>
      <xdr:rowOff>53228</xdr:rowOff>
    </xdr:to>
    <xdr:sp macro="" textlink="">
      <xdr:nvSpPr>
        <xdr:cNvPr id="3" name="Rounded Rectangle 5_ContentButton">
          <a:hlinkClick xmlns:r="http://schemas.openxmlformats.org/officeDocument/2006/relationships" r:id="rId2"/>
          <a:extLst>
            <a:ext uri="{FF2B5EF4-FFF2-40B4-BE49-F238E27FC236}">
              <a16:creationId xmlns:a16="http://schemas.microsoft.com/office/drawing/2014/main" id="{56FA2219-B789-40C8-8336-CF675013CDDD}"/>
            </a:ext>
          </a:extLst>
        </xdr:cNvPr>
        <xdr:cNvSpPr/>
      </xdr:nvSpPr>
      <xdr:spPr>
        <a:xfrm>
          <a:off x="0" y="0"/>
          <a:ext cx="1360394" cy="53900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1</xdr:col>
      <xdr:colOff>38097</xdr:colOff>
      <xdr:row>13</xdr:row>
      <xdr:rowOff>114298</xdr:rowOff>
    </xdr:from>
    <xdr:to>
      <xdr:col>2</xdr:col>
      <xdr:colOff>1428750</xdr:colOff>
      <xdr:row>32</xdr:row>
      <xdr:rowOff>95249</xdr:rowOff>
    </xdr:to>
    <xdr:graphicFrame macro="">
      <xdr:nvGraphicFramePr>
        <xdr:cNvPr id="4" name="Graf 3">
          <a:extLst>
            <a:ext uri="{FF2B5EF4-FFF2-40B4-BE49-F238E27FC236}">
              <a16:creationId xmlns:a16="http://schemas.microsoft.com/office/drawing/2014/main" id="{9958CA26-094E-4739-88EB-5FDFF866D6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352778</xdr:colOff>
      <xdr:row>13</xdr:row>
      <xdr:rowOff>44899</xdr:rowOff>
    </xdr:from>
    <xdr:to>
      <xdr:col>14</xdr:col>
      <xdr:colOff>107825</xdr:colOff>
      <xdr:row>32</xdr:row>
      <xdr:rowOff>25850</xdr:rowOff>
    </xdr:to>
    <xdr:graphicFrame macro="">
      <xdr:nvGraphicFramePr>
        <xdr:cNvPr id="6" name="Graf 5">
          <a:extLst>
            <a:ext uri="{FF2B5EF4-FFF2-40B4-BE49-F238E27FC236}">
              <a16:creationId xmlns:a16="http://schemas.microsoft.com/office/drawing/2014/main" id="{FC8642D6-B5CC-47C2-BF9A-D972C336CC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0.27941</cdr:x>
      <cdr:y>0.08282</cdr:y>
    </cdr:from>
    <cdr:to>
      <cdr:x>0.44306</cdr:x>
      <cdr:y>0.15741</cdr:y>
    </cdr:to>
    <cdr:sp macro="" textlink="">
      <cdr:nvSpPr>
        <cdr:cNvPr id="5" name="BlokTextu 2">
          <a:extLst xmlns:a="http://schemas.openxmlformats.org/drawingml/2006/main">
            <a:ext uri="{FF2B5EF4-FFF2-40B4-BE49-F238E27FC236}">
              <a16:creationId xmlns:a16="http://schemas.microsoft.com/office/drawing/2014/main" id="{CCBC22C5-1939-802E-7CD8-CB52570E60EE}"/>
            </a:ext>
          </a:extLst>
        </cdr:cNvPr>
        <cdr:cNvSpPr txBox="1"/>
      </cdr:nvSpPr>
      <cdr:spPr>
        <a:xfrm xmlns:a="http://schemas.openxmlformats.org/drawingml/2006/main">
          <a:off x="1471720" y="194931"/>
          <a:ext cx="861998" cy="17555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COVID-19</a:t>
          </a:r>
        </a:p>
      </cdr:txBody>
    </cdr:sp>
  </cdr:relSizeAnchor>
  <cdr:relSizeAnchor xmlns:cdr="http://schemas.openxmlformats.org/drawingml/2006/chartDrawing">
    <cdr:from>
      <cdr:x>0.49889</cdr:x>
      <cdr:y>0.08669</cdr:y>
    </cdr:from>
    <cdr:to>
      <cdr:x>0.75606</cdr:x>
      <cdr:y>0.15025</cdr:y>
    </cdr:to>
    <cdr:sp macro="" textlink="">
      <cdr:nvSpPr>
        <cdr:cNvPr id="7" name="BlokTextu 2">
          <a:extLst xmlns:a="http://schemas.openxmlformats.org/drawingml/2006/main">
            <a:ext uri="{FF2B5EF4-FFF2-40B4-BE49-F238E27FC236}">
              <a16:creationId xmlns:a16="http://schemas.microsoft.com/office/drawing/2014/main" id="{9369F202-950A-4C24-9936-F5CBB7673914}"/>
            </a:ext>
          </a:extLst>
        </cdr:cNvPr>
        <cdr:cNvSpPr txBox="1"/>
      </cdr:nvSpPr>
      <cdr:spPr>
        <a:xfrm xmlns:a="http://schemas.openxmlformats.org/drawingml/2006/main">
          <a:off x="2627832" y="204031"/>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ysClr val="windowText" lastClr="000000"/>
              </a:solidFill>
              <a:latin typeface="Arial Narrow" panose="020B0606020202030204" pitchFamily="34" charset="0"/>
            </a:rPr>
            <a:t>Energetická kríza</a:t>
          </a:r>
        </a:p>
      </cdr:txBody>
    </cdr:sp>
  </cdr:relSizeAnchor>
  <cdr:relSizeAnchor xmlns:cdr="http://schemas.openxmlformats.org/drawingml/2006/chartDrawing">
    <cdr:from>
      <cdr:x>0.75152</cdr:x>
      <cdr:y>0.31599</cdr:y>
    </cdr:from>
    <cdr:to>
      <cdr:x>0.77992</cdr:x>
      <cdr:y>0.89155</cdr:y>
    </cdr:to>
    <cdr:sp macro="" textlink="">
      <cdr:nvSpPr>
        <cdr:cNvPr id="8" name="BlokTextu 2">
          <a:extLst xmlns:a="http://schemas.openxmlformats.org/drawingml/2006/main">
            <a:ext uri="{FF2B5EF4-FFF2-40B4-BE49-F238E27FC236}">
              <a16:creationId xmlns:a16="http://schemas.microsoft.com/office/drawing/2014/main" id="{694D5EB3-27DA-55EA-949A-3D1CDD5FDF22}"/>
            </a:ext>
          </a:extLst>
        </cdr:cNvPr>
        <cdr:cNvSpPr txBox="1"/>
      </cdr:nvSpPr>
      <cdr:spPr>
        <a:xfrm xmlns:a="http://schemas.openxmlformats.org/drawingml/2006/main" rot="16200000">
          <a:off x="3355978" y="1346200"/>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1. konsolidácia</a:t>
          </a:r>
        </a:p>
      </cdr:txBody>
    </cdr:sp>
  </cdr:relSizeAnchor>
  <cdr:relSizeAnchor xmlns:cdr="http://schemas.openxmlformats.org/drawingml/2006/chartDrawing">
    <cdr:from>
      <cdr:x>0.88125</cdr:x>
      <cdr:y>0.31298</cdr:y>
    </cdr:from>
    <cdr:to>
      <cdr:x>0.90965</cdr:x>
      <cdr:y>0.88853</cdr:y>
    </cdr:to>
    <cdr:sp macro="" textlink="">
      <cdr:nvSpPr>
        <cdr:cNvPr id="9" name="BlokTextu 2">
          <a:extLst xmlns:a="http://schemas.openxmlformats.org/drawingml/2006/main">
            <a:ext uri="{FF2B5EF4-FFF2-40B4-BE49-F238E27FC236}">
              <a16:creationId xmlns:a16="http://schemas.microsoft.com/office/drawing/2014/main" id="{EAE496DA-A3F2-5C0E-672B-818A528A83A6}"/>
            </a:ext>
          </a:extLst>
        </cdr:cNvPr>
        <cdr:cNvSpPr txBox="1"/>
      </cdr:nvSpPr>
      <cdr:spPr>
        <a:xfrm xmlns:a="http://schemas.openxmlformats.org/drawingml/2006/main" rot="16200000">
          <a:off x="4039350" y="1339104"/>
          <a:ext cx="1354598" cy="14959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1000">
              <a:solidFill>
                <a:srgbClr val="2EAAE1"/>
              </a:solidFill>
              <a:latin typeface="Arial Narrow" panose="020B0606020202030204" pitchFamily="34" charset="0"/>
            </a:rPr>
            <a:t>2. konsolidácia</a:t>
          </a:r>
        </a:p>
      </cdr:txBody>
    </cdr:sp>
  </cdr:relSizeAnchor>
</c:userShapes>
</file>

<file path=xl/drawings/drawing23.xml><?xml version="1.0" encoding="utf-8"?>
<xdr:wsDr xmlns:xdr="http://schemas.openxmlformats.org/drawingml/2006/spreadsheetDrawing" xmlns:a="http://schemas.openxmlformats.org/drawingml/2006/main">
  <xdr:twoCellAnchor>
    <xdr:from>
      <xdr:col>1</xdr:col>
      <xdr:colOff>991332</xdr:colOff>
      <xdr:row>9</xdr:row>
      <xdr:rowOff>87922</xdr:rowOff>
    </xdr:from>
    <xdr:to>
      <xdr:col>6</xdr:col>
      <xdr:colOff>616841</xdr:colOff>
      <xdr:row>28</xdr:row>
      <xdr:rowOff>59069</xdr:rowOff>
    </xdr:to>
    <xdr:graphicFrame macro="">
      <xdr:nvGraphicFramePr>
        <xdr:cNvPr id="4" name="Graf 3">
          <a:extLst>
            <a:ext uri="{FF2B5EF4-FFF2-40B4-BE49-F238E27FC236}">
              <a16:creationId xmlns:a16="http://schemas.microsoft.com/office/drawing/2014/main" id="{34486E29-F1E7-4E38-99D1-D967F21CA6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7383</xdr:rowOff>
    </xdr:from>
    <xdr:to>
      <xdr:col>1</xdr:col>
      <xdr:colOff>1165242</xdr:colOff>
      <xdr:row>3</xdr:row>
      <xdr:rowOff>112888</xdr:rowOff>
    </xdr:to>
    <xdr:sp macro="" textlink="">
      <xdr:nvSpPr>
        <xdr:cNvPr id="3" name="Rounded Rectangle 5_ContentButton">
          <a:hlinkClick xmlns:r="http://schemas.openxmlformats.org/officeDocument/2006/relationships" r:id="rId2"/>
          <a:extLst>
            <a:ext uri="{FF2B5EF4-FFF2-40B4-BE49-F238E27FC236}">
              <a16:creationId xmlns:a16="http://schemas.microsoft.com/office/drawing/2014/main" id="{2F23648A-B543-4A7E-949C-19374C13F48C}"/>
            </a:ext>
          </a:extLst>
        </xdr:cNvPr>
        <xdr:cNvSpPr/>
      </xdr:nvSpPr>
      <xdr:spPr>
        <a:xfrm>
          <a:off x="0" y="7383"/>
          <a:ext cx="1357219" cy="548528"/>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9</xdr:col>
      <xdr:colOff>0</xdr:colOff>
      <xdr:row>9</xdr:row>
      <xdr:rowOff>0</xdr:rowOff>
    </xdr:from>
    <xdr:to>
      <xdr:col>14</xdr:col>
      <xdr:colOff>635159</xdr:colOff>
      <xdr:row>27</xdr:row>
      <xdr:rowOff>117197</xdr:rowOff>
    </xdr:to>
    <xdr:graphicFrame macro="">
      <xdr:nvGraphicFramePr>
        <xdr:cNvPr id="5" name="Graf 4">
          <a:extLst>
            <a:ext uri="{FF2B5EF4-FFF2-40B4-BE49-F238E27FC236}">
              <a16:creationId xmlns:a16="http://schemas.microsoft.com/office/drawing/2014/main" id="{5A874DE7-2EFB-4C5F-9F7F-31780E17A6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701187</xdr:colOff>
      <xdr:row>3</xdr:row>
      <xdr:rowOff>40298</xdr:rowOff>
    </xdr:to>
    <xdr:sp macro="" textlink="">
      <xdr:nvSpPr>
        <xdr:cNvPr id="4" name="Rounded Rectangle 5_ContentButton">
          <a:hlinkClick xmlns:r="http://schemas.openxmlformats.org/officeDocument/2006/relationships" r:id="rId1"/>
          <a:extLst>
            <a:ext uri="{FF2B5EF4-FFF2-40B4-BE49-F238E27FC236}">
              <a16:creationId xmlns:a16="http://schemas.microsoft.com/office/drawing/2014/main" id="{F0896D9D-2177-40F8-B8BC-53698ED6CD68}"/>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1</xdr:col>
      <xdr:colOff>3102</xdr:colOff>
      <xdr:row>11</xdr:row>
      <xdr:rowOff>87191</xdr:rowOff>
    </xdr:from>
    <xdr:to>
      <xdr:col>7</xdr:col>
      <xdr:colOff>0</xdr:colOff>
      <xdr:row>28</xdr:row>
      <xdr:rowOff>9525</xdr:rowOff>
    </xdr:to>
    <xdr:graphicFrame macro="">
      <xdr:nvGraphicFramePr>
        <xdr:cNvPr id="2" name="Graf 1">
          <a:extLst>
            <a:ext uri="{FF2B5EF4-FFF2-40B4-BE49-F238E27FC236}">
              <a16:creationId xmlns:a16="http://schemas.microsoft.com/office/drawing/2014/main" id="{DEC4EF8B-4D9A-400F-BA42-6A5D656CC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265265</xdr:colOff>
      <xdr:row>12</xdr:row>
      <xdr:rowOff>31613</xdr:rowOff>
    </xdr:from>
    <xdr:to>
      <xdr:col>15</xdr:col>
      <xdr:colOff>152917</xdr:colOff>
      <xdr:row>28</xdr:row>
      <xdr:rowOff>119047</xdr:rowOff>
    </xdr:to>
    <xdr:graphicFrame macro="">
      <xdr:nvGraphicFramePr>
        <xdr:cNvPr id="6" name="Graf 5">
          <a:extLst>
            <a:ext uri="{FF2B5EF4-FFF2-40B4-BE49-F238E27FC236}">
              <a16:creationId xmlns:a16="http://schemas.microsoft.com/office/drawing/2014/main" id="{4A76E063-7C02-49EC-9A8D-C7A4DF704F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520212</xdr:colOff>
      <xdr:row>3</xdr:row>
      <xdr:rowOff>40298</xdr:rowOff>
    </xdr:to>
    <xdr:sp macro="" textlink="">
      <xdr:nvSpPr>
        <xdr:cNvPr id="4" name="Rounded Rectangle 5_ContentButton">
          <a:hlinkClick xmlns:r="http://schemas.openxmlformats.org/officeDocument/2006/relationships" r:id="rId1"/>
          <a:extLst>
            <a:ext uri="{FF2B5EF4-FFF2-40B4-BE49-F238E27FC236}">
              <a16:creationId xmlns:a16="http://schemas.microsoft.com/office/drawing/2014/main" id="{8EEFB282-BB7E-4578-85DD-BC989961E8BE}"/>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41</xdr:row>
      <xdr:rowOff>30107</xdr:rowOff>
    </xdr:from>
    <xdr:to>
      <xdr:col>4</xdr:col>
      <xdr:colOff>6350</xdr:colOff>
      <xdr:row>56</xdr:row>
      <xdr:rowOff>11420</xdr:rowOff>
    </xdr:to>
    <xdr:graphicFrame macro="">
      <xdr:nvGraphicFramePr>
        <xdr:cNvPr id="3" name="Chart 3">
          <a:extLst>
            <a:ext uri="{FF2B5EF4-FFF2-40B4-BE49-F238E27FC236}">
              <a16:creationId xmlns:a16="http://schemas.microsoft.com/office/drawing/2014/main" id="{00000000-0008-0000-1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1225062</xdr:colOff>
      <xdr:row>3</xdr:row>
      <xdr:rowOff>40298</xdr:rowOff>
    </xdr:to>
    <xdr:sp macro="" textlink="">
      <xdr:nvSpPr>
        <xdr:cNvPr id="2" name="Rounded Rectangle 5_ContentButton">
          <a:hlinkClick xmlns:r="http://schemas.openxmlformats.org/officeDocument/2006/relationships" r:id="rId2"/>
          <a:extLst>
            <a:ext uri="{FF2B5EF4-FFF2-40B4-BE49-F238E27FC236}">
              <a16:creationId xmlns:a16="http://schemas.microsoft.com/office/drawing/2014/main" id="{082AAFA7-A7EF-4A7E-B757-A82AE09B7CC0}"/>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0</xdr:col>
      <xdr:colOff>139640</xdr:colOff>
      <xdr:row>14</xdr:row>
      <xdr:rowOff>103845</xdr:rowOff>
    </xdr:from>
    <xdr:to>
      <xdr:col>5</xdr:col>
      <xdr:colOff>174774</xdr:colOff>
      <xdr:row>35</xdr:row>
      <xdr:rowOff>157114</xdr:rowOff>
    </xdr:to>
    <xdr:graphicFrame macro="">
      <xdr:nvGraphicFramePr>
        <xdr:cNvPr id="4" name="Graf 3">
          <a:extLst>
            <a:ext uri="{FF2B5EF4-FFF2-40B4-BE49-F238E27FC236}">
              <a16:creationId xmlns:a16="http://schemas.microsoft.com/office/drawing/2014/main" id="{9CDABA00-B33F-4531-B909-8CCD9174EF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39277</xdr:colOff>
      <xdr:row>14</xdr:row>
      <xdr:rowOff>111289</xdr:rowOff>
    </xdr:from>
    <xdr:to>
      <xdr:col>15</xdr:col>
      <xdr:colOff>120235</xdr:colOff>
      <xdr:row>35</xdr:row>
      <xdr:rowOff>150567</xdr:rowOff>
    </xdr:to>
    <xdr:graphicFrame macro="">
      <xdr:nvGraphicFramePr>
        <xdr:cNvPr id="9" name="Graf 8">
          <a:extLst>
            <a:ext uri="{FF2B5EF4-FFF2-40B4-BE49-F238E27FC236}">
              <a16:creationId xmlns:a16="http://schemas.microsoft.com/office/drawing/2014/main" id="{BB69128E-0DFD-47CC-A8D9-3F01AEAB3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67349</xdr:colOff>
      <xdr:row>41</xdr:row>
      <xdr:rowOff>28863</xdr:rowOff>
    </xdr:from>
    <xdr:to>
      <xdr:col>14</xdr:col>
      <xdr:colOff>112184</xdr:colOff>
      <xdr:row>56</xdr:row>
      <xdr:rowOff>10176</xdr:rowOff>
    </xdr:to>
    <xdr:graphicFrame macro="">
      <xdr:nvGraphicFramePr>
        <xdr:cNvPr id="10" name="Chart 3">
          <a:extLst>
            <a:ext uri="{FF2B5EF4-FFF2-40B4-BE49-F238E27FC236}">
              <a16:creationId xmlns:a16="http://schemas.microsoft.com/office/drawing/2014/main" id="{E39B5DDA-8451-4A39-ADA3-D42CFA7868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5862</xdr:colOff>
      <xdr:row>3</xdr:row>
      <xdr:rowOff>40298</xdr:rowOff>
    </xdr:to>
    <xdr:sp macro="" textlink="">
      <xdr:nvSpPr>
        <xdr:cNvPr id="5" name="Rounded Rectangle 5_ContentButton">
          <a:hlinkClick xmlns:r="http://schemas.openxmlformats.org/officeDocument/2006/relationships" r:id="rId1"/>
          <a:extLst>
            <a:ext uri="{FF2B5EF4-FFF2-40B4-BE49-F238E27FC236}">
              <a16:creationId xmlns:a16="http://schemas.microsoft.com/office/drawing/2014/main" id="{039C27D7-0365-41D8-AA16-BA14EDD1FA97}"/>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1</xdr:col>
      <xdr:colOff>112532</xdr:colOff>
      <xdr:row>11</xdr:row>
      <xdr:rowOff>144684</xdr:rowOff>
    </xdr:from>
    <xdr:to>
      <xdr:col>11</xdr:col>
      <xdr:colOff>691266</xdr:colOff>
      <xdr:row>35</xdr:row>
      <xdr:rowOff>53446</xdr:rowOff>
    </xdr:to>
    <xdr:graphicFrame macro="">
      <xdr:nvGraphicFramePr>
        <xdr:cNvPr id="2" name="Graf 1">
          <a:extLst>
            <a:ext uri="{FF2B5EF4-FFF2-40B4-BE49-F238E27FC236}">
              <a16:creationId xmlns:a16="http://schemas.microsoft.com/office/drawing/2014/main" id="{83E36E8A-7858-4C23-869B-D1E51DC7C8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188149</xdr:colOff>
      <xdr:row>11</xdr:row>
      <xdr:rowOff>129352</xdr:rowOff>
    </xdr:from>
    <xdr:to>
      <xdr:col>25</xdr:col>
      <xdr:colOff>202438</xdr:colOff>
      <xdr:row>35</xdr:row>
      <xdr:rowOff>38114</xdr:rowOff>
    </xdr:to>
    <xdr:graphicFrame macro="">
      <xdr:nvGraphicFramePr>
        <xdr:cNvPr id="4" name="Graf 3">
          <a:extLst>
            <a:ext uri="{FF2B5EF4-FFF2-40B4-BE49-F238E27FC236}">
              <a16:creationId xmlns:a16="http://schemas.microsoft.com/office/drawing/2014/main" id="{632C52C5-DC5A-4FE7-A42A-599D4D5E46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40298</xdr:rowOff>
    </xdr:to>
    <xdr:sp macro="" textlink="">
      <xdr:nvSpPr>
        <xdr:cNvPr id="5" name="Rounded Rectangle 5_ContentButton">
          <a:hlinkClick xmlns:r="http://schemas.openxmlformats.org/officeDocument/2006/relationships" r:id="rId1"/>
          <a:extLst>
            <a:ext uri="{FF2B5EF4-FFF2-40B4-BE49-F238E27FC236}">
              <a16:creationId xmlns:a16="http://schemas.microsoft.com/office/drawing/2014/main" id="{49F38391-3D39-4F37-956E-7775CB0F10E8}"/>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0</xdr:col>
      <xdr:colOff>1009650</xdr:colOff>
      <xdr:row>6</xdr:row>
      <xdr:rowOff>133350</xdr:rowOff>
    </xdr:from>
    <xdr:to>
      <xdr:col>8</xdr:col>
      <xdr:colOff>542925</xdr:colOff>
      <xdr:row>25</xdr:row>
      <xdr:rowOff>0</xdr:rowOff>
    </xdr:to>
    <xdr:graphicFrame macro="">
      <xdr:nvGraphicFramePr>
        <xdr:cNvPr id="8" name="Graf 7">
          <a:extLst>
            <a:ext uri="{FF2B5EF4-FFF2-40B4-BE49-F238E27FC236}">
              <a16:creationId xmlns:a16="http://schemas.microsoft.com/office/drawing/2014/main" id="{9E3130C2-8333-427B-96CD-8D0D23E1B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30</xdr:row>
      <xdr:rowOff>0</xdr:rowOff>
    </xdr:from>
    <xdr:to>
      <xdr:col>8</xdr:col>
      <xdr:colOff>628650</xdr:colOff>
      <xdr:row>48</xdr:row>
      <xdr:rowOff>28575</xdr:rowOff>
    </xdr:to>
    <xdr:graphicFrame macro="">
      <xdr:nvGraphicFramePr>
        <xdr:cNvPr id="9" name="Graf 8">
          <a:extLst>
            <a:ext uri="{FF2B5EF4-FFF2-40B4-BE49-F238E27FC236}">
              <a16:creationId xmlns:a16="http://schemas.microsoft.com/office/drawing/2014/main" id="{6C7CE9E9-AF58-4FDB-89C1-85630C7641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161925</xdr:colOff>
      <xdr:row>2</xdr:row>
      <xdr:rowOff>138113</xdr:rowOff>
    </xdr:to>
    <xdr:sp macro="" textlink="">
      <xdr:nvSpPr>
        <xdr:cNvPr id="8" name="Rounded Rectangle 5_ContentButton">
          <a:hlinkClick xmlns:r="http://schemas.openxmlformats.org/officeDocument/2006/relationships" r:id="rId1"/>
          <a:extLst>
            <a:ext uri="{FF2B5EF4-FFF2-40B4-BE49-F238E27FC236}">
              <a16:creationId xmlns:a16="http://schemas.microsoft.com/office/drawing/2014/main" id="{00000000-0008-0000-1600-000008000000}"/>
            </a:ext>
          </a:extLst>
        </xdr:cNvPr>
        <xdr:cNvSpPr/>
      </xdr:nvSpPr>
      <xdr:spPr>
        <a:xfrm>
          <a:off x="0" y="0"/>
          <a:ext cx="1381125" cy="51911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30956</xdr:colOff>
      <xdr:row>11</xdr:row>
      <xdr:rowOff>104775</xdr:rowOff>
    </xdr:from>
    <xdr:to>
      <xdr:col>8</xdr:col>
      <xdr:colOff>381000</xdr:colOff>
      <xdr:row>24</xdr:row>
      <xdr:rowOff>23606</xdr:rowOff>
    </xdr:to>
    <xdr:graphicFrame macro="">
      <xdr:nvGraphicFramePr>
        <xdr:cNvPr id="3" name="Graf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31750</xdr:colOff>
      <xdr:row>38</xdr:row>
      <xdr:rowOff>139700</xdr:rowOff>
    </xdr:from>
    <xdr:to>
      <xdr:col>8</xdr:col>
      <xdr:colOff>200025</xdr:colOff>
      <xdr:row>51</xdr:row>
      <xdr:rowOff>157750</xdr:rowOff>
    </xdr:to>
    <xdr:graphicFrame macro="">
      <xdr:nvGraphicFramePr>
        <xdr:cNvPr id="4" name="Graf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2</xdr:col>
      <xdr:colOff>9525</xdr:colOff>
      <xdr:row>3</xdr:row>
      <xdr:rowOff>28575</xdr:rowOff>
    </xdr:to>
    <xdr:sp macro="" textlink="">
      <xdr:nvSpPr>
        <xdr:cNvPr id="5" name="Rounded Rectangle 5_ContentButton">
          <a:hlinkClick xmlns:r="http://schemas.openxmlformats.org/officeDocument/2006/relationships" r:id="rId3"/>
          <a:extLst>
            <a:ext uri="{FF2B5EF4-FFF2-40B4-BE49-F238E27FC236}">
              <a16:creationId xmlns:a16="http://schemas.microsoft.com/office/drawing/2014/main" id="{77FF19F0-7FC0-415D-BA0E-ACB1B47AF1CA}"/>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5862</xdr:colOff>
      <xdr:row>3</xdr:row>
      <xdr:rowOff>40298</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D9C43CBD-CE2C-4ACB-896C-EAE16547A756}"/>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40298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19739A45-C475-46F6-A2E5-E1675E25404D}"/>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40298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9BA96B84-1528-414C-AD54-41829F187380}"/>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40298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2A10B97E-EEBD-4F1F-8B3E-E5BA91A155EA}"/>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263037</xdr:colOff>
      <xdr:row>3</xdr:row>
      <xdr:rowOff>2198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D3C041E9-F17B-4C16-864B-1A28F6C3793F}"/>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260656</xdr:colOff>
      <xdr:row>3</xdr:row>
      <xdr:rowOff>26010</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AB951918-F4BA-4C2C-B5CF-CA761758944C}"/>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729762</xdr:colOff>
      <xdr:row>3</xdr:row>
      <xdr:rowOff>40298</xdr:rowOff>
    </xdr:to>
    <xdr:sp macro="" textlink="">
      <xdr:nvSpPr>
        <xdr:cNvPr id="3" name="Rounded Rectangle 5_ContentButton">
          <a:hlinkClick xmlns:r="http://schemas.openxmlformats.org/officeDocument/2006/relationships" r:id="rId1"/>
          <a:extLst>
            <a:ext uri="{FF2B5EF4-FFF2-40B4-BE49-F238E27FC236}">
              <a16:creationId xmlns:a16="http://schemas.microsoft.com/office/drawing/2014/main" id="{06C7ED83-0018-4D41-8787-08503F0ED680}"/>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40298</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C953BCE7-568B-493D-AA73-55DFC1E47CCD}"/>
            </a:ext>
          </a:extLst>
        </xdr:cNvPr>
        <xdr:cNvSpPr/>
      </xdr:nvSpPr>
      <xdr:spPr>
        <a:xfrm>
          <a:off x="0" y="0"/>
          <a:ext cx="1225062" cy="526073"/>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9525</xdr:colOff>
      <xdr:row>3</xdr:row>
      <xdr:rowOff>28575</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3</xdr:col>
      <xdr:colOff>30956</xdr:colOff>
      <xdr:row>7</xdr:row>
      <xdr:rowOff>53181</xdr:rowOff>
    </xdr:from>
    <xdr:to>
      <xdr:col>8</xdr:col>
      <xdr:colOff>400050</xdr:colOff>
      <xdr:row>18</xdr:row>
      <xdr:rowOff>133350</xdr:rowOff>
    </xdr:to>
    <xdr:graphicFrame macro="">
      <xdr:nvGraphicFramePr>
        <xdr:cNvPr id="3" name="Graf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0</xdr:colOff>
      <xdr:row>28</xdr:row>
      <xdr:rowOff>0</xdr:rowOff>
    </xdr:from>
    <xdr:to>
      <xdr:col>8</xdr:col>
      <xdr:colOff>304800</xdr:colOff>
      <xdr:row>39</xdr:row>
      <xdr:rowOff>95250</xdr:rowOff>
    </xdr:to>
    <xdr:graphicFrame macro="">
      <xdr:nvGraphicFramePr>
        <xdr:cNvPr id="4" name="Graf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9525</xdr:colOff>
      <xdr:row>9</xdr:row>
      <xdr:rowOff>123825</xdr:rowOff>
    </xdr:from>
    <xdr:to>
      <xdr:col>5</xdr:col>
      <xdr:colOff>561975</xdr:colOff>
      <xdr:row>24</xdr:row>
      <xdr:rowOff>9525</xdr:rowOff>
    </xdr:to>
    <xdr:graphicFrame macro="">
      <xdr:nvGraphicFramePr>
        <xdr:cNvPr id="8" name="Graf 7">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600075</xdr:colOff>
      <xdr:row>3</xdr:row>
      <xdr:rowOff>38100</xdr:rowOff>
    </xdr:to>
    <xdr:sp macro="" textlink="">
      <xdr:nvSpPr>
        <xdr:cNvPr id="2" name="Rounded Rectangle 5_ContentButton">
          <a:hlinkClick xmlns:r="http://schemas.openxmlformats.org/officeDocument/2006/relationships" r:id="rId2"/>
          <a:extLst>
            <a:ext uri="{FF2B5EF4-FFF2-40B4-BE49-F238E27FC236}">
              <a16:creationId xmlns:a16="http://schemas.microsoft.com/office/drawing/2014/main" id="{5C09B723-5693-4933-93FF-E794626854A0}"/>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7</xdr:col>
      <xdr:colOff>0</xdr:colOff>
      <xdr:row>10</xdr:row>
      <xdr:rowOff>0</xdr:rowOff>
    </xdr:from>
    <xdr:to>
      <xdr:col>13</xdr:col>
      <xdr:colOff>571500</xdr:colOff>
      <xdr:row>24</xdr:row>
      <xdr:rowOff>47625</xdr:rowOff>
    </xdr:to>
    <xdr:graphicFrame macro="">
      <xdr:nvGraphicFramePr>
        <xdr:cNvPr id="3" name="Graf 2">
          <a:extLst>
            <a:ext uri="{FF2B5EF4-FFF2-40B4-BE49-F238E27FC236}">
              <a16:creationId xmlns:a16="http://schemas.microsoft.com/office/drawing/2014/main" id="{BF9F1095-B163-4867-AC02-C8055B34B1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38101</xdr:colOff>
      <xdr:row>14</xdr:row>
      <xdr:rowOff>38100</xdr:rowOff>
    </xdr:from>
    <xdr:to>
      <xdr:col>8</xdr:col>
      <xdr:colOff>234316</xdr:colOff>
      <xdr:row>28</xdr:row>
      <xdr:rowOff>66676</xdr:rowOff>
    </xdr:to>
    <xdr:graphicFrame macro="">
      <xdr:nvGraphicFramePr>
        <xdr:cNvPr id="2" name="Graf 1">
          <a:extLst>
            <a:ext uri="{FF2B5EF4-FFF2-40B4-BE49-F238E27FC236}">
              <a16:creationId xmlns:a16="http://schemas.microsoft.com/office/drawing/2014/main" id="{1356D65C-9A52-45D1-92D3-C9E96B4AD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14</xdr:row>
      <xdr:rowOff>38100</xdr:rowOff>
    </xdr:from>
    <xdr:to>
      <xdr:col>16</xdr:col>
      <xdr:colOff>533400</xdr:colOff>
      <xdr:row>28</xdr:row>
      <xdr:rowOff>9525</xdr:rowOff>
    </xdr:to>
    <xdr:graphicFrame macro="">
      <xdr:nvGraphicFramePr>
        <xdr:cNvPr id="3" name="Graf 2">
          <a:extLst>
            <a:ext uri="{FF2B5EF4-FFF2-40B4-BE49-F238E27FC236}">
              <a16:creationId xmlns:a16="http://schemas.microsoft.com/office/drawing/2014/main" id="{60CF7BCD-D3FF-4F3A-937D-7BC4FC1E25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323850</xdr:colOff>
      <xdr:row>3</xdr:row>
      <xdr:rowOff>38100</xdr:rowOff>
    </xdr:to>
    <xdr:sp macro="" textlink="">
      <xdr:nvSpPr>
        <xdr:cNvPr id="5" name="Rounded Rectangle 5_ContentButton">
          <a:hlinkClick xmlns:r="http://schemas.openxmlformats.org/officeDocument/2006/relationships" r:id="rId3"/>
          <a:extLst>
            <a:ext uri="{FF2B5EF4-FFF2-40B4-BE49-F238E27FC236}">
              <a16:creationId xmlns:a16="http://schemas.microsoft.com/office/drawing/2014/main" id="{02CB2C5F-C707-408A-9E72-FBA8C302B184}"/>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390525</xdr:colOff>
      <xdr:row>3</xdr:row>
      <xdr:rowOff>38100</xdr:rowOff>
    </xdr:to>
    <xdr:sp macro="" textlink="">
      <xdr:nvSpPr>
        <xdr:cNvPr id="2" name="Rounded Rectangle 5_ContentButton">
          <a:hlinkClick xmlns:r="http://schemas.openxmlformats.org/officeDocument/2006/relationships" r:id="rId1"/>
          <a:extLst>
            <a:ext uri="{FF2B5EF4-FFF2-40B4-BE49-F238E27FC236}">
              <a16:creationId xmlns:a16="http://schemas.microsoft.com/office/drawing/2014/main" id="{C38F428E-9F4E-4B4B-B783-286022A2820B}"/>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twoCellAnchor>
    <xdr:from>
      <xdr:col>6</xdr:col>
      <xdr:colOff>32657</xdr:colOff>
      <xdr:row>7</xdr:row>
      <xdr:rowOff>97972</xdr:rowOff>
    </xdr:from>
    <xdr:to>
      <xdr:col>12</xdr:col>
      <xdr:colOff>195943</xdr:colOff>
      <xdr:row>19</xdr:row>
      <xdr:rowOff>10886</xdr:rowOff>
    </xdr:to>
    <xdr:graphicFrame macro="">
      <xdr:nvGraphicFramePr>
        <xdr:cNvPr id="6" name="Graf 5">
          <a:extLst>
            <a:ext uri="{FF2B5EF4-FFF2-40B4-BE49-F238E27FC236}">
              <a16:creationId xmlns:a16="http://schemas.microsoft.com/office/drawing/2014/main" id="{06F1E0AD-4142-4135-9A03-33DBD739A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576942</xdr:colOff>
      <xdr:row>23</xdr:row>
      <xdr:rowOff>21771</xdr:rowOff>
    </xdr:from>
    <xdr:to>
      <xdr:col>12</xdr:col>
      <xdr:colOff>130628</xdr:colOff>
      <xdr:row>33</xdr:row>
      <xdr:rowOff>130628</xdr:rowOff>
    </xdr:to>
    <xdr:graphicFrame macro="">
      <xdr:nvGraphicFramePr>
        <xdr:cNvPr id="7" name="Graf 6">
          <a:extLst>
            <a:ext uri="{FF2B5EF4-FFF2-40B4-BE49-F238E27FC236}">
              <a16:creationId xmlns:a16="http://schemas.microsoft.com/office/drawing/2014/main" id="{A25B4539-AF1A-4AE9-8610-88234E7932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591820</xdr:colOff>
      <xdr:row>8</xdr:row>
      <xdr:rowOff>145204</xdr:rowOff>
    </xdr:from>
    <xdr:to>
      <xdr:col>11</xdr:col>
      <xdr:colOff>359833</xdr:colOff>
      <xdr:row>20</xdr:row>
      <xdr:rowOff>70004</xdr:rowOff>
    </xdr:to>
    <xdr:graphicFrame macro="">
      <xdr:nvGraphicFramePr>
        <xdr:cNvPr id="2" name="Graf 1">
          <a:extLst>
            <a:ext uri="{FF2B5EF4-FFF2-40B4-BE49-F238E27FC236}">
              <a16:creationId xmlns:a16="http://schemas.microsoft.com/office/drawing/2014/main" id="{00000000-0008-0000-2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24</xdr:row>
      <xdr:rowOff>0</xdr:rowOff>
    </xdr:from>
    <xdr:to>
      <xdr:col>11</xdr:col>
      <xdr:colOff>381000</xdr:colOff>
      <xdr:row>35</xdr:row>
      <xdr:rowOff>111067</xdr:rowOff>
    </xdr:to>
    <xdr:graphicFrame macro="">
      <xdr:nvGraphicFramePr>
        <xdr:cNvPr id="5" name="Graf 4">
          <a:extLst>
            <a:ext uri="{FF2B5EF4-FFF2-40B4-BE49-F238E27FC236}">
              <a16:creationId xmlns:a16="http://schemas.microsoft.com/office/drawing/2014/main" id="{4B5CA5E1-6BC6-420E-A8EC-99F9BB6169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1</xdr:col>
      <xdr:colOff>571500</xdr:colOff>
      <xdr:row>3</xdr:row>
      <xdr:rowOff>38100</xdr:rowOff>
    </xdr:to>
    <xdr:sp macro="" textlink="">
      <xdr:nvSpPr>
        <xdr:cNvPr id="4" name="Rounded Rectangle 5_ContentButton">
          <a:hlinkClick xmlns:r="http://schemas.openxmlformats.org/officeDocument/2006/relationships" r:id="rId3"/>
          <a:extLst>
            <a:ext uri="{FF2B5EF4-FFF2-40B4-BE49-F238E27FC236}">
              <a16:creationId xmlns:a16="http://schemas.microsoft.com/office/drawing/2014/main" id="{D1BD1AEA-EF4A-4746-A4D9-F6B76032009C}"/>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64768</xdr:colOff>
      <xdr:row>10</xdr:row>
      <xdr:rowOff>94016</xdr:rowOff>
    </xdr:from>
    <xdr:to>
      <xdr:col>19</xdr:col>
      <xdr:colOff>247649</xdr:colOff>
      <xdr:row>26</xdr:row>
      <xdr:rowOff>57149</xdr:rowOff>
    </xdr:to>
    <xdr:graphicFrame macro="">
      <xdr:nvGraphicFramePr>
        <xdr:cNvPr id="2" name="Graf 1">
          <a:extLst>
            <a:ext uri="{FF2B5EF4-FFF2-40B4-BE49-F238E27FC236}">
              <a16:creationId xmlns:a16="http://schemas.microsoft.com/office/drawing/2014/main" id="{00000000-0008-0000-2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47624</xdr:colOff>
      <xdr:row>10</xdr:row>
      <xdr:rowOff>99731</xdr:rowOff>
    </xdr:from>
    <xdr:to>
      <xdr:col>34</xdr:col>
      <xdr:colOff>171449</xdr:colOff>
      <xdr:row>26</xdr:row>
      <xdr:rowOff>47625</xdr:rowOff>
    </xdr:to>
    <xdr:graphicFrame macro="">
      <xdr:nvGraphicFramePr>
        <xdr:cNvPr id="5" name="Graf 4">
          <a:extLst>
            <a:ext uri="{FF2B5EF4-FFF2-40B4-BE49-F238E27FC236}">
              <a16:creationId xmlns:a16="http://schemas.microsoft.com/office/drawing/2014/main" id="{A4302E27-ECEB-4303-89F5-72ABFFA85D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0</xdr:row>
      <xdr:rowOff>0</xdr:rowOff>
    </xdr:from>
    <xdr:to>
      <xdr:col>3</xdr:col>
      <xdr:colOff>28575</xdr:colOff>
      <xdr:row>3</xdr:row>
      <xdr:rowOff>38100</xdr:rowOff>
    </xdr:to>
    <xdr:sp macro="" textlink="">
      <xdr:nvSpPr>
        <xdr:cNvPr id="6" name="Rounded Rectangle 5_ContentButton">
          <a:hlinkClick xmlns:r="http://schemas.openxmlformats.org/officeDocument/2006/relationships" r:id="rId3"/>
          <a:extLst>
            <a:ext uri="{FF2B5EF4-FFF2-40B4-BE49-F238E27FC236}">
              <a16:creationId xmlns:a16="http://schemas.microsoft.com/office/drawing/2014/main" id="{FE748941-EE68-40FF-AD66-D67B6A0BD10B}"/>
            </a:ext>
          </a:extLst>
        </xdr:cNvPr>
        <xdr:cNvSpPr/>
      </xdr:nvSpPr>
      <xdr:spPr>
        <a:xfrm>
          <a:off x="0" y="0"/>
          <a:ext cx="1228725" cy="523875"/>
        </a:xfrm>
        <a:prstGeom prst="roundRect">
          <a:avLst/>
        </a:prstGeom>
        <a:solidFill>
          <a:srgbClr val="5B9BD5"/>
        </a:solidFill>
        <a:ln w="25400" cap="flat" cmpd="sng" algn="ctr">
          <a:noFill/>
          <a:prstDash val="solid"/>
        </a:ln>
        <a:effectLst/>
        <a:extLs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sk-SK" sz="1200" b="1">
              <a:solidFill>
                <a:srgbClr val="FFFFFF"/>
              </a:solidFill>
              <a:latin typeface="Arial Narrow" panose="020B0606020202030204" pitchFamily="34" charset="0"/>
            </a:rPr>
            <a:t>Obsah /</a:t>
          </a:r>
          <a:br>
            <a:rPr lang="sk-SK" sz="1200" b="1">
              <a:solidFill>
                <a:srgbClr val="FFFFFF"/>
              </a:solidFill>
              <a:latin typeface="Arial Narrow" panose="020B0606020202030204" pitchFamily="34" charset="0"/>
            </a:rPr>
          </a:br>
          <a:r>
            <a:rPr lang="sk-SK" sz="1200" b="1">
              <a:solidFill>
                <a:srgbClr val="FFFFFF"/>
              </a:solidFill>
              <a:latin typeface="Arial Narrow" panose="020B0606020202030204" pitchFamily="34" charset="0"/>
            </a:rPr>
            <a:t>Table of Content</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IFP_NEW\2_FISKAL\01_Legislat&#237;va_manualy\01_Legislativa\01_Narodne_fiskalne_pravidla\523_2004\NFPE_RVS.xlsx" TargetMode="External"/><Relationship Id="rId1" Type="http://schemas.openxmlformats.org/officeDocument/2006/relationships/externalLinkPath" Target="/IFP_NEW/2_FISKAL/01_Legislat&#237;va_manualy/01_Legislativa/01_Narodne_fiskalne_pravidla/523_2004/NFPE_RV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mit"/>
      <sheetName val="OS (jun 2024)"/>
      <sheetName val="OS (jul 2024)"/>
      <sheetName val="2025-2027"/>
      <sheetName val="EU limit_obalka"/>
      <sheetName val="Ciele_APR"/>
      <sheetName val="Ciele_RVS"/>
      <sheetName val="EU limit_obalka_RVS 2026"/>
      <sheetName val="Graf1"/>
      <sheetName val="RVS_2026"/>
      <sheetName val="ESA_2010_GG_2024 (jun24)"/>
      <sheetName val="ESA_2010_GG_2024 (jul24)"/>
      <sheetName val="ESA_2010_GG_2025_2027 (jul24)"/>
      <sheetName val="ESA bilancia"/>
      <sheetName val="Eurostat_ESA_2023"/>
      <sheetName val="ESA_2010_GG_2024_2027"/>
    </sheetNames>
    <sheetDataSet>
      <sheetData sheetId="0"/>
      <sheetData sheetId="1"/>
      <sheetData sheetId="2"/>
      <sheetData sheetId="3"/>
      <sheetData sheetId="4"/>
      <sheetData sheetId="5"/>
      <sheetData sheetId="6"/>
      <sheetData sheetId="7"/>
      <sheetData sheetId="8" refreshError="1"/>
      <sheetData sheetId="9">
        <row r="3">
          <cell r="C3">
            <v>2023</v>
          </cell>
          <cell r="D3">
            <v>2024</v>
          </cell>
          <cell r="E3">
            <v>2025</v>
          </cell>
          <cell r="F3">
            <v>2026</v>
          </cell>
          <cell r="G3">
            <v>2027</v>
          </cell>
          <cell r="H3">
            <v>2028</v>
          </cell>
        </row>
      </sheetData>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Motív1">
  <a:themeElements>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IFP theme" id="{FB405D4B-13F4-43DF-9BA6-95620BA0FB35}" vid="{2D772A24-ED0F-439A-9FCB-FA61255C23B0}"/>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c.europa.eu/info/sites/info/files/economy-finance/2021_dbp_sk_sk_0_1.pdf" TargetMode="External"/><Relationship Id="rId1" Type="http://schemas.openxmlformats.org/officeDocument/2006/relationships/hyperlink" Target="https://economy-finance.ec.europa.eu/document/download/196745f3-ec17-410b-a2a2-52ad419ba8e1_sk?filename=2026_dbp_sk_sk_0.pdf&amp;prefLang=en"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5.xml.rels><?xml version="1.0" encoding="UTF-8" standalone="yes"?>
<Relationships xmlns="http://schemas.openxmlformats.org/package/2006/relationships"><Relationship Id="rId8" Type="http://schemas.openxmlformats.org/officeDocument/2006/relationships/hyperlink" Target="https://eur-lex.europa.eu/legal-content/SK/TXT/?uri=CELEX:32023L0959" TargetMode="External"/><Relationship Id="rId13" Type="http://schemas.openxmlformats.org/officeDocument/2006/relationships/hyperlink" Target="https://www.employment.gov.sk/files/slovensky/esf/op-slovensko/vyzvy-dop/vyzva-zavadzanie-housing-led-pristupov-so-sprievodnymi-opatreniami-zabezpecenie-dostupneho-byvania.pdf" TargetMode="External"/><Relationship Id="rId3" Type="http://schemas.openxmlformats.org/officeDocument/2006/relationships/hyperlink" Target="https://sancananavrat.sk/" TargetMode="External"/><Relationship Id="rId7" Type="http://schemas.openxmlformats.org/officeDocument/2006/relationships/hyperlink" Target="https://www.minzp.sk/voda/koncepcne-dokumenty/koncepcia-vodnej-politiky-roky-2021-2030-vyhladom-do-roku-2050.html" TargetMode="External"/><Relationship Id="rId12" Type="http://schemas.openxmlformats.org/officeDocument/2006/relationships/hyperlink" Target="https://sancananavrat.sk/" TargetMode="External"/><Relationship Id="rId2" Type="http://schemas.openxmlformats.org/officeDocument/2006/relationships/hyperlink" Target="https://www.siea.sk/podporne-programy/podpora-rozvoja-regionalnej-a-lokalnej-energetiky/" TargetMode="External"/><Relationship Id="rId1" Type="http://schemas.openxmlformats.org/officeDocument/2006/relationships/hyperlink" Target="https://eur-lex.europa.eu/legal-content/SK/TXT/?uri=CELEX:32023L0959" TargetMode="External"/><Relationship Id="rId6" Type="http://schemas.openxmlformats.org/officeDocument/2006/relationships/hyperlink" Target="https://www.minzp.sk/klima/modernizacny-fond/dekarbonizacia-priemyslu/" TargetMode="External"/><Relationship Id="rId11" Type="http://schemas.openxmlformats.org/officeDocument/2006/relationships/hyperlink" Target="https://www.minzp.sk/klima/modernizacny-fond/dekarbonizacia-priemyslu/" TargetMode="External"/><Relationship Id="rId5" Type="http://schemas.openxmlformats.org/officeDocument/2006/relationships/hyperlink" Target="https://www.minzp.sk/voda/koncepcne-dokumenty/koncepcia-vodnej-politiky-roky-2021-2030-vyhladom-do-roku-2050.html" TargetMode="External"/><Relationship Id="rId15" Type="http://schemas.openxmlformats.org/officeDocument/2006/relationships/drawing" Target="../drawings/drawing30.xml"/><Relationship Id="rId10" Type="http://schemas.openxmlformats.org/officeDocument/2006/relationships/hyperlink" Target="https://www.siea.sk/strukturalne-fondy-eu/program-slovensko/narodne-projekty/" TargetMode="External"/><Relationship Id="rId4" Type="http://schemas.openxmlformats.org/officeDocument/2006/relationships/hyperlink" Target="https://www.employment.gov.sk/files/slovensky/esf/op-slovensko/vyzvy-dop/vyzva-zavadzanie-housing-led-pristupov-so-sprievodnymi-opatreniami-zabezpecenie-dostupneho-byvania.pdf" TargetMode="External"/><Relationship Id="rId9" Type="http://schemas.openxmlformats.org/officeDocument/2006/relationships/hyperlink" Target="https://www.siea.sk/podporne-programy/podpora-rozvoja-regionalnej-a-lokalnej-energetiky/" TargetMode="External"/><Relationship Id="rId14"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3" Type="http://schemas.openxmlformats.org/officeDocument/2006/relationships/hyperlink" Target="https://www.siea.sk/podporne-programy/podpora-rozvoja-regionalnej-a-lokalnej-energetiky/" TargetMode="External"/><Relationship Id="rId7" Type="http://schemas.openxmlformats.org/officeDocument/2006/relationships/hyperlink" Target="https://www.employment.gov.sk/files/slovensky/esf/op-slovensko/vyzvy-dop/vyzva-zavadzanie-housing-led-pristupov-so-sprievodnymi-opatreniami-zabezpecenie-dostupneho-byvania.pdf" TargetMode="External"/><Relationship Id="rId2" Type="http://schemas.openxmlformats.org/officeDocument/2006/relationships/hyperlink" Target="https://eur-lex.europa.eu/legal-content/SK/TXT/?uri=CELEX:32023L0959" TargetMode="External"/><Relationship Id="rId1" Type="http://schemas.openxmlformats.org/officeDocument/2006/relationships/hyperlink" Target="https://www.minzp.sk/voda/koncepcne-dokumenty/koncepcia-vodnej-politiky-roky-2021-2030-vyhladom-do-roku-2050.html" TargetMode="External"/><Relationship Id="rId6" Type="http://schemas.openxmlformats.org/officeDocument/2006/relationships/hyperlink" Target="https://sancananavrat.sk/" TargetMode="External"/><Relationship Id="rId5" Type="http://schemas.openxmlformats.org/officeDocument/2006/relationships/hyperlink" Target="https://www.minzp.sk/klima/modernizacny-fond/dekarbonizacia-priemyslu/" TargetMode="External"/><Relationship Id="rId4" Type="http://schemas.openxmlformats.org/officeDocument/2006/relationships/hyperlink" Target="https://www.siea.sk/strukturalne-fondy-eu/program-slovensko/narodne-projekty/"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46"/>
  <dimension ref="B1:H39"/>
  <sheetViews>
    <sheetView showGridLines="0" tabSelected="1" zoomScaleNormal="100" workbookViewId="0"/>
  </sheetViews>
  <sheetFormatPr defaultColWidth="9.375" defaultRowHeight="12.75" x14ac:dyDescent="0.2"/>
  <cols>
    <col min="1" max="1" width="0.75" style="137" customWidth="1"/>
    <col min="2" max="2" width="112.5" style="137" customWidth="1"/>
    <col min="3" max="5" width="6.375" style="137" customWidth="1"/>
    <col min="6" max="6" width="150.375" style="137" customWidth="1"/>
    <col min="7" max="7" width="93.375" style="137" customWidth="1"/>
    <col min="8" max="16384" width="9.375" style="137"/>
  </cols>
  <sheetData>
    <row r="1" spans="2:8" s="73" customFormat="1" ht="24" thickBot="1" x14ac:dyDescent="0.4">
      <c r="B1" s="104" t="s">
        <v>899</v>
      </c>
      <c r="C1" s="105"/>
      <c r="D1" s="105"/>
      <c r="E1" s="105"/>
      <c r="F1" s="104" t="s">
        <v>909</v>
      </c>
    </row>
    <row r="2" spans="2:8" x14ac:dyDescent="0.2">
      <c r="B2" s="165"/>
      <c r="F2" s="165"/>
    </row>
    <row r="3" spans="2:8" x14ac:dyDescent="0.2">
      <c r="B3" s="485" t="s">
        <v>205</v>
      </c>
      <c r="C3" s="165"/>
      <c r="D3" s="165"/>
      <c r="E3" s="165"/>
      <c r="F3" s="183" t="s">
        <v>206</v>
      </c>
    </row>
    <row r="5" spans="2:8" x14ac:dyDescent="0.2">
      <c r="B5" s="184" t="s">
        <v>240</v>
      </c>
      <c r="C5" s="185"/>
      <c r="D5" s="185"/>
      <c r="E5" s="185"/>
      <c r="F5" s="184" t="s">
        <v>241</v>
      </c>
    </row>
    <row r="6" spans="2:8" x14ac:dyDescent="0.2">
      <c r="B6" s="184" t="s">
        <v>498</v>
      </c>
      <c r="C6" s="185"/>
      <c r="D6" s="185"/>
      <c r="E6" s="185"/>
      <c r="F6" s="184" t="s">
        <v>499</v>
      </c>
    </row>
    <row r="7" spans="2:8" x14ac:dyDescent="0.2">
      <c r="B7" s="184" t="s">
        <v>322</v>
      </c>
      <c r="C7" s="185"/>
      <c r="D7" s="185"/>
      <c r="E7" s="185"/>
      <c r="F7" s="184" t="s">
        <v>368</v>
      </c>
    </row>
    <row r="8" spans="2:8" x14ac:dyDescent="0.2">
      <c r="B8" s="184" t="s">
        <v>897</v>
      </c>
      <c r="C8" s="185"/>
      <c r="D8" s="185"/>
      <c r="E8" s="185"/>
      <c r="F8" s="184" t="s">
        <v>1142</v>
      </c>
      <c r="H8" s="101"/>
    </row>
    <row r="9" spans="2:8" x14ac:dyDescent="0.2">
      <c r="B9" s="184" t="s">
        <v>898</v>
      </c>
      <c r="C9" s="185"/>
      <c r="D9" s="185"/>
      <c r="E9" s="185"/>
      <c r="F9" s="184" t="s">
        <v>495</v>
      </c>
      <c r="H9" s="101"/>
    </row>
    <row r="10" spans="2:8" x14ac:dyDescent="0.2">
      <c r="B10" s="184" t="s">
        <v>565</v>
      </c>
      <c r="C10" s="185"/>
      <c r="D10" s="185"/>
      <c r="E10" s="185"/>
      <c r="F10" s="184" t="s">
        <v>569</v>
      </c>
      <c r="H10" s="101"/>
    </row>
    <row r="11" spans="2:8" x14ac:dyDescent="0.2">
      <c r="B11" s="184" t="s">
        <v>566</v>
      </c>
      <c r="C11" s="185"/>
      <c r="D11" s="185"/>
      <c r="E11" s="185"/>
      <c r="F11" s="184" t="s">
        <v>570</v>
      </c>
      <c r="H11" s="101"/>
    </row>
    <row r="12" spans="2:8" x14ac:dyDescent="0.2">
      <c r="B12" s="184" t="s">
        <v>552</v>
      </c>
      <c r="C12" s="185"/>
      <c r="D12" s="185"/>
      <c r="E12" s="185"/>
      <c r="F12" s="184" t="s">
        <v>553</v>
      </c>
      <c r="H12" s="101"/>
    </row>
    <row r="13" spans="2:8" x14ac:dyDescent="0.2">
      <c r="B13" s="184" t="s">
        <v>550</v>
      </c>
      <c r="C13" s="185"/>
      <c r="D13" s="185"/>
      <c r="E13" s="185"/>
      <c r="F13" s="184" t="s">
        <v>551</v>
      </c>
      <c r="H13" s="101"/>
    </row>
    <row r="14" spans="2:8" x14ac:dyDescent="0.2">
      <c r="B14" s="184" t="s">
        <v>567</v>
      </c>
      <c r="C14" s="185"/>
      <c r="D14" s="185"/>
      <c r="E14" s="185"/>
      <c r="F14" s="184" t="s">
        <v>568</v>
      </c>
      <c r="H14" s="101"/>
    </row>
    <row r="15" spans="2:8" x14ac:dyDescent="0.2">
      <c r="B15" s="184" t="s">
        <v>664</v>
      </c>
      <c r="C15" s="185"/>
      <c r="D15" s="185"/>
      <c r="E15" s="185"/>
      <c r="F15" s="184" t="s">
        <v>665</v>
      </c>
      <c r="H15" s="101"/>
    </row>
    <row r="16" spans="2:8" x14ac:dyDescent="0.2">
      <c r="B16" s="184" t="s">
        <v>663</v>
      </c>
      <c r="C16" s="185"/>
      <c r="D16" s="185"/>
      <c r="E16" s="185"/>
      <c r="F16" s="184" t="s">
        <v>740</v>
      </c>
      <c r="H16" s="101"/>
    </row>
    <row r="17" spans="2:8" x14ac:dyDescent="0.2">
      <c r="B17" s="184" t="s">
        <v>640</v>
      </c>
      <c r="C17" s="185"/>
      <c r="D17" s="185"/>
      <c r="E17" s="185"/>
      <c r="F17" s="184" t="s">
        <v>641</v>
      </c>
      <c r="H17" s="101"/>
    </row>
    <row r="18" spans="2:8" x14ac:dyDescent="0.2">
      <c r="B18" s="184" t="s">
        <v>630</v>
      </c>
      <c r="C18" s="185"/>
      <c r="D18" s="185"/>
      <c r="E18" s="185"/>
      <c r="F18" s="184" t="s">
        <v>631</v>
      </c>
      <c r="H18" s="101"/>
    </row>
    <row r="19" spans="2:8" x14ac:dyDescent="0.2">
      <c r="B19" s="184" t="s">
        <v>742</v>
      </c>
      <c r="C19" s="185"/>
      <c r="D19" s="185"/>
      <c r="E19" s="185"/>
      <c r="F19" s="184" t="s">
        <v>847</v>
      </c>
      <c r="H19" s="101"/>
    </row>
    <row r="20" spans="2:8" x14ac:dyDescent="0.2">
      <c r="B20" s="184" t="s">
        <v>741</v>
      </c>
      <c r="C20" s="185"/>
      <c r="D20" s="185"/>
      <c r="E20" s="185"/>
      <c r="F20" s="184" t="s">
        <v>843</v>
      </c>
      <c r="H20" s="101"/>
    </row>
    <row r="21" spans="2:8" x14ac:dyDescent="0.2">
      <c r="B21" s="184" t="s">
        <v>743</v>
      </c>
      <c r="C21" s="185"/>
      <c r="D21" s="185"/>
      <c r="E21" s="185"/>
      <c r="F21" s="184" t="s">
        <v>852</v>
      </c>
      <c r="H21" s="101"/>
    </row>
    <row r="22" spans="2:8" x14ac:dyDescent="0.2">
      <c r="B22" s="184" t="s">
        <v>746</v>
      </c>
      <c r="C22" s="185"/>
      <c r="D22" s="185"/>
      <c r="E22" s="185"/>
      <c r="F22" s="184" t="s">
        <v>857</v>
      </c>
      <c r="H22" s="101"/>
    </row>
    <row r="23" spans="2:8" x14ac:dyDescent="0.2">
      <c r="B23" s="184" t="s">
        <v>745</v>
      </c>
      <c r="C23" s="185"/>
      <c r="D23" s="185"/>
      <c r="E23" s="185"/>
      <c r="F23" s="184" t="s">
        <v>869</v>
      </c>
      <c r="H23" s="141"/>
    </row>
    <row r="24" spans="2:8" x14ac:dyDescent="0.2">
      <c r="B24" s="184" t="s">
        <v>744</v>
      </c>
      <c r="C24" s="185"/>
      <c r="D24" s="185"/>
      <c r="E24" s="185"/>
      <c r="F24" s="184" t="s">
        <v>878</v>
      </c>
      <c r="H24" s="141"/>
    </row>
    <row r="25" spans="2:8" x14ac:dyDescent="0.2">
      <c r="B25" s="184" t="s">
        <v>896</v>
      </c>
      <c r="C25" s="186"/>
      <c r="D25" s="186"/>
      <c r="E25" s="186"/>
      <c r="F25" s="184" t="s">
        <v>916</v>
      </c>
    </row>
    <row r="26" spans="2:8" x14ac:dyDescent="0.2">
      <c r="B26" s="484"/>
    </row>
    <row r="27" spans="2:8" s="165" customFormat="1" x14ac:dyDescent="0.2">
      <c r="B27" s="485" t="s">
        <v>207</v>
      </c>
      <c r="C27" s="486"/>
      <c r="D27" s="486"/>
      <c r="E27" s="486"/>
      <c r="F27" s="485" t="s">
        <v>208</v>
      </c>
    </row>
    <row r="28" spans="2:8" x14ac:dyDescent="0.2">
      <c r="B28" s="184" t="s">
        <v>360</v>
      </c>
      <c r="C28" s="185"/>
      <c r="D28" s="185"/>
      <c r="E28" s="185"/>
      <c r="F28" s="184" t="s">
        <v>503</v>
      </c>
    </row>
    <row r="29" spans="2:8" x14ac:dyDescent="0.2">
      <c r="B29" s="184" t="s">
        <v>901</v>
      </c>
      <c r="C29" s="185"/>
      <c r="D29" s="185"/>
      <c r="E29" s="185"/>
      <c r="F29" s="184" t="s">
        <v>505</v>
      </c>
    </row>
    <row r="30" spans="2:8" x14ac:dyDescent="0.2">
      <c r="B30" s="184" t="s">
        <v>902</v>
      </c>
      <c r="C30" s="185"/>
      <c r="D30" s="185"/>
      <c r="E30" s="185"/>
      <c r="F30" s="184" t="s">
        <v>911</v>
      </c>
    </row>
    <row r="31" spans="2:8" x14ac:dyDescent="0.2">
      <c r="B31" s="184" t="s">
        <v>825</v>
      </c>
      <c r="C31" s="185"/>
      <c r="D31" s="185"/>
      <c r="E31" s="185"/>
      <c r="F31" s="184" t="s">
        <v>928</v>
      </c>
    </row>
    <row r="32" spans="2:8" x14ac:dyDescent="0.2">
      <c r="B32" s="184" t="s">
        <v>903</v>
      </c>
      <c r="C32" s="185"/>
      <c r="D32" s="185"/>
      <c r="E32" s="185"/>
      <c r="F32" s="184" t="s">
        <v>913</v>
      </c>
    </row>
    <row r="33" spans="2:6" x14ac:dyDescent="0.2">
      <c r="B33" s="184" t="s">
        <v>904</v>
      </c>
      <c r="C33" s="185"/>
      <c r="D33" s="185"/>
      <c r="E33" s="185"/>
      <c r="F33" s="184" t="s">
        <v>914</v>
      </c>
    </row>
    <row r="34" spans="2:6" x14ac:dyDescent="0.2">
      <c r="B34" s="184" t="s">
        <v>905</v>
      </c>
      <c r="C34" s="185"/>
      <c r="D34" s="185"/>
      <c r="E34" s="185"/>
      <c r="F34" s="184" t="s">
        <v>915</v>
      </c>
    </row>
    <row r="35" spans="2:6" x14ac:dyDescent="0.2">
      <c r="B35" s="184" t="s">
        <v>816</v>
      </c>
      <c r="C35" s="185"/>
      <c r="D35" s="185"/>
      <c r="E35" s="185"/>
      <c r="F35" s="184" t="s">
        <v>889</v>
      </c>
    </row>
    <row r="36" spans="2:6" x14ac:dyDescent="0.2">
      <c r="B36" s="184" t="s">
        <v>895</v>
      </c>
      <c r="C36" s="185"/>
      <c r="D36" s="185"/>
      <c r="E36" s="185"/>
      <c r="F36" s="184" t="s">
        <v>917</v>
      </c>
    </row>
    <row r="37" spans="2:6" x14ac:dyDescent="0.2">
      <c r="B37" s="184" t="s">
        <v>906</v>
      </c>
      <c r="C37" s="185"/>
      <c r="D37" s="185"/>
      <c r="E37" s="185"/>
      <c r="F37" s="184" t="s">
        <v>919</v>
      </c>
    </row>
    <row r="38" spans="2:6" x14ac:dyDescent="0.2">
      <c r="B38" s="184" t="s">
        <v>907</v>
      </c>
      <c r="C38" s="185"/>
      <c r="D38" s="185"/>
      <c r="E38" s="185"/>
      <c r="F38" s="184" t="s">
        <v>918</v>
      </c>
    </row>
    <row r="39" spans="2:6" x14ac:dyDescent="0.2">
      <c r="B39" s="184" t="s">
        <v>908</v>
      </c>
      <c r="C39" s="185"/>
      <c r="D39" s="185"/>
      <c r="E39" s="185"/>
      <c r="F39" s="184" t="s">
        <v>522</v>
      </c>
    </row>
  </sheetData>
  <hyperlinks>
    <hyperlink ref="B27" location="'MMF_TABULKA'!A1" display="MMF_TABULKA" xr:uid="{00000000-0004-0000-0000-000000000000}"/>
    <hyperlink ref="B3" r:id="rId1" xr:uid="{00000000-0004-0000-0000-000001000000}"/>
    <hyperlink ref="F3" r:id="rId2" xr:uid="{00000000-0004-0000-0000-000002000000}"/>
    <hyperlink ref="F27" location="'MMF_TABULKA'!A1" display="MMF_TABULKA" xr:uid="{00000000-0004-0000-0000-000003000000}"/>
    <hyperlink ref="B7" location="'Graf 2'!A1" display="GRAF 2 – Čerpanie EÚ zdrojov (mil. EUR)" xr:uid="{00000000-0004-0000-0000-000004000000}"/>
    <hyperlink ref="B28" location="'Graf 9 + Tabuľka 1'!A1" display="TABUĽKA 1 – Produkčná medzera a príspevky faktorov k rastu potenciálneho produktu – národná metodika" xr:uid="{00000000-0004-0000-0000-000005000000}"/>
    <hyperlink ref="B29" location="'Tabuľka 2'!A1" display="TABUĽKA 2 – Opatrenia prijaté vládou v boji s energetickou krízou s vplyvom na rozpočet (v mil. eur)" xr:uid="{00000000-0004-0000-0000-000006000000}"/>
    <hyperlink ref="B30" location="'Tabuľka 3'!A1" display="TABUĽKA 3 – Hlavné faktory vysvetľujúce medziročnú zmenu nominálneho deficitu v 2025 (% HDP)" xr:uid="{00000000-0004-0000-0000-000007000000}"/>
    <hyperlink ref="B31" location="'Tabuľka 4'!A1" display="TABUĽKA 4 – Nominálne ciele vlády (ESA2010, % HDP)" xr:uid="{00000000-0004-0000-0000-000008000000}"/>
    <hyperlink ref="B32" location="'Tabuľka 5'!A1" display="TABUĽKA 5 – Bilancia výdavkov a príjmov v metodike ESA2010 (% HDP)" xr:uid="{00000000-0004-0000-0000-000009000000}"/>
    <hyperlink ref="B33" location="'Tabuľka 6'!A1" display="TABUĽKA 6  – Kvantifikácie príjmových a výdavkových opatrení (vplyv na rozpočet v ESA2010, mil. eur)" xr:uid="{00000000-0004-0000-0000-00000A000000}"/>
    <hyperlink ref="B15" location="'Graf 10 + 11'!A1" display="GRAF 10 – Vývoj nominálneho salda v % HDP" xr:uid="{00000000-0004-0000-0000-00000B000000}"/>
    <hyperlink ref="B14" location="'Graf 9 + Tabuľka 1'!A1" display="GRAF 9 – Vývoj produkčnej medzery (% pot. HDP) – porovnanie MF SR, NBS, EK" xr:uid="{00000000-0004-0000-0000-00000C000000}"/>
    <hyperlink ref="B13" location="'Graf 8'!A1" display="GRAF 8 - World Trade Monitor Index, importy (body)" xr:uid="{00000000-0004-0000-0000-00000F000000}"/>
    <hyperlink ref="B12" location="'Graf 7'!A1" display="GRAF 7 - ZEW Index očakávaní v nemeckej ekonomike (body) " xr:uid="{00000000-0004-0000-0000-000010000000}"/>
    <hyperlink ref="B10" location="'Graf 5'!A1" display="GRAF 5 -  Index nákupných manažérov v eurozóne (hodnoty nad 50 = expanzia  )" xr:uid="{00000000-0004-0000-0000-000012000000}"/>
    <hyperlink ref="B8" location="'Graf 3'!A1" display="GRAF 3 – Príspevok domácich a zahraničných pracovníkov ku ESA zamestnanosti (v p. b.)" xr:uid="{00000000-0004-0000-0000-000014000000}"/>
    <hyperlink ref="B5" location="Zhrnutie!A1" display="Zhrnutie" xr:uid="{00000000-0004-0000-0000-000015000000}"/>
    <hyperlink ref="F5" location="Zhrnutie!A1" display="Summary" xr:uid="{00000000-0004-0000-0000-000016000000}"/>
    <hyperlink ref="B25" location="'Graf 21'!A1" display="GRAF 22 – Porovnanie prognóz makroekonomických základní pre rozpočtové príjmy s členmi výboru" xr:uid="{00000000-0004-0000-0000-000018000000}"/>
    <hyperlink ref="B35:B39" location="'DRM &amp; DEM'!A1" display="TABUĽKA 7 – Konsolidačné úsilie (ESA 2010, % HDP)" xr:uid="{00000000-0004-0000-0000-000019000000}"/>
    <hyperlink ref="B34" location="'Tabuľka 7'!A1" display="TABUĽKA 7 – Prognóza vybraných indikátorov vývoja ekonomiky SR" xr:uid="{00000000-0004-0000-0000-00001B000000}"/>
    <hyperlink ref="B35" location="'Tabuľka 8'!A1" display="TABUĽKA 8 – Porovnanie s programom stability" xr:uid="{00000000-0004-0000-0000-00001C000000}"/>
    <hyperlink ref="B16" location="'Graf 10 + 11'!A1" display="GRAF 11 – Hlavné príspevky k medziročnej zmene deficitu roku 2025 (v p. b., ESA 2010)" xr:uid="{00000000-0004-0000-0000-00001D000000}"/>
    <hyperlink ref="B19" location="'Graf 14'!A1" display="GRAF 14 – Cielený vývoj hrubého dlhu SR v nových pravidlách EÚ  (% HDP)" xr:uid="{00000000-0004-0000-0000-00001E000000}"/>
    <hyperlink ref="B20" location="'Graf 15'!A1" display="GRAF 15 –  Prognóza hrubého a čistého dlhu na horizonte rozpočtu verejnej správy (% HDP)" xr:uid="{00000000-0004-0000-0000-00001F000000}"/>
    <hyperlink ref="B21" location="'Graf 16'!A1" display="GRAF 16 – Vývoj čistých výdavkov rozpočtu verejnej správy (%)" xr:uid="{00000000-0004-0000-0000-000020000000}"/>
    <hyperlink ref="B22" location="'Graf 17'!A1" display="GRAF 17 – Dlhodobá projekcia dlhu verejnej správy v scenári bez zmeny politík (% HDP)" xr:uid="{00000000-0004-0000-0000-000021000000}"/>
    <hyperlink ref="B23" location="'Graf 18 + 19'!A1" display="GRAF 18 a 19 – Faktory spôsobujúce zmenu hrubého dlhu na horizonte do roku 2027 (% HDP)" xr:uid="{00000000-0004-0000-0000-000022000000}"/>
    <hyperlink ref="B24" location="'Graf 20'!A1" display="GRAF 19 – Výdavky na rodičovský dôchodok v pôvodnom a novom nastavení (% HDP)" xr:uid="{00000000-0004-0000-0000-000023000000}"/>
    <hyperlink ref="B36" location="'Tabuľka 9'!A1" display="TABUĽKA 9 – Porovnanie rozpočtových cieľov s programom stability" xr:uid="{00000000-0004-0000-0000-00003E000000}"/>
    <hyperlink ref="B38" location="'Tabuľka 10 + 11 (DRM &amp; DEM)'!A1" display="TABUĽKA 11 – Diskrečné výdavkové opatrenia – medziročné vplyvy opatrení (mil. eur, ESA2010)" xr:uid="{00000000-0004-0000-0000-000040000000}"/>
    <hyperlink ref="B39" location="'Tabuľka 12'!A1" display="TABUĽKA 12 – Vykazovanie členského štátu extrahované z rozhrania FENIX" xr:uid="{00000000-0004-0000-0000-000041000000}"/>
    <hyperlink ref="F29" location="'Tabuľka 2'!A1" display="TABLE 2 – Measures taken by the government to combat the energy crisis with budget impact (in EUR millions)" xr:uid="{00000000-0004-0000-0000-000046000000}"/>
    <hyperlink ref="F35:F39" location="'DRM &amp; DEM'!A1" display="TABUĽKA 7 – Konsolidačné úsilie (ESA 2010, % HDP)" xr:uid="{00000000-0004-0000-0000-00004B000000}"/>
    <hyperlink ref="F34" location="'Tabuľka 7'!A1" display="TABLE 7 – Forecast of selected economic indicators in SR" xr:uid="{00000000-0004-0000-0000-00004D000000}"/>
    <hyperlink ref="F35" location="'Tabuľka 8'!A1" display="TABLE 8 – Comparison with the Stability Programme" xr:uid="{00000000-0004-0000-0000-00004E000000}"/>
    <hyperlink ref="F36" location="'Tabuľka 9'!A1" display="TABLE 9 – Assessment of the September MoF forecast by the Macroeconomic Forecast Committee" xr:uid="{00000000-0004-0000-0000-00004F000000}"/>
    <hyperlink ref="F37" location="'Tabuľka 10 + 11 (DRM &amp; DEM)'!A1" display="TABLE 10 – Discretionary expenditure measure - incremental impact (in EUR millions, ESA2010)" xr:uid="{00000000-0004-0000-0000-000050000000}"/>
    <hyperlink ref="F38" location="'Tabuľka 10 + 11 (DRM &amp; DEM)'!A1" display="TABLE 11 – Discretionary expenditure measure - incremental impact (in EUR millions, ESA2010)" xr:uid="{00000000-0004-0000-0000-000051000000}"/>
    <hyperlink ref="F39" location="'Tabuľka 12'!A1" display="TABLE 12 – Impact of cash changes in nominal gross debt according to the deficits of the current draft budget (in EUR mil.)" xr:uid="{00000000-0004-0000-0000-000052000000}"/>
    <hyperlink ref="B11" location="'Graf 6'!A1" display="GRAF 6 - Objednávky v priemysle v eurozóne a Nemecku (ESI, body)  " xr:uid="{00000000-0004-0000-0000-000011000000}"/>
    <hyperlink ref="B9" location="'Graf 4'!A1" display="GRAF 4 – Príspevky k inflácii (p. b.)" xr:uid="{9F115144-473A-47CE-A606-1A3D04158BBD}"/>
    <hyperlink ref="B6" location="'Graf 1'!A1" display="GRAF 1 – Príspevky k rastu HDP - prognóza (p.b.)" xr:uid="{00000000-0004-0000-0000-000026000000}"/>
    <hyperlink ref="F28" location="'Graf 9 + Tabuľka 1'!A1" display="TABLE 1 – Output gap and factor contributions to potential growth – national methodology" xr:uid="{0C4FA37F-71F2-4A71-A281-F88DF4B9C74E}"/>
    <hyperlink ref="F30" location="'Tabuľka 3'!A1" display="TABLE 3 – Breakdown of long-term sustainability indicator S2 as of 2028 (% of GDP)" xr:uid="{22C21AF8-D021-4357-A611-4602D6879BDC}"/>
    <hyperlink ref="F31" location="'Tabuľka 4'!A1" display="TABLE 4 – Government’s nominal targets (ESA2010, % of GDP)" xr:uid="{22B84DC8-060D-40AF-8E0F-E528774C2925}"/>
    <hyperlink ref="F32" location="'Tabuľka 5'!A1" display="TABLE 5 – Expenditure and Revenue Balance in ESA 2010 (% of GDP)" xr:uid="{67EBD6CF-2EAC-4496-95E3-8050A4D45166}"/>
    <hyperlink ref="F33" location="'Tabuľka 6'!A1" display="TABUĽKA 6  – Kvantifikácie príjmových a výdavkových opatrení (vplyv na rozpočet v ESA2010, mil. eur)" xr:uid="{E456C3D7-7E11-4683-B9CC-3DD9AB86CDBB}"/>
    <hyperlink ref="B17" location="'Graf 12'!A1" display="GRAF 12 – Zmena odhadu výberu daní a odvodov voči rozpočtu 2025 (v % HDP)" xr:uid="{476AE2A7-C6DE-4653-A270-F580DA9A0AF7}"/>
    <hyperlink ref="B18" location="'Graf 13'!A1" display="GRAF 13 – Efektívna daňová sadzba DPH (v %)" xr:uid="{3092F3BB-2248-404E-A08F-40A7EC34450C}"/>
    <hyperlink ref="F24" location="'Graf 20'!A1" display="IGURE 20 –  Long-term projection of Slovakia’s gross public debt until 2040 (% of GDP)" xr:uid="{5BD52937-F070-4DCF-A194-E3E34B2935C2}"/>
    <hyperlink ref="F23" location="'Graf 18 + 19'!A1" display="FIGURE 18 and 19 – Medium-term debt forecast and decomposition of its annual change (% of GDP)" xr:uid="{1B491CA8-91E4-4337-A8DF-25B0F5F40589}"/>
    <hyperlink ref="F22" location="'Graf 17'!A1" display="FIGURE 17 – Cumulative growth of net expenditure until 2028 (%)" xr:uid="{D8D3F6DD-C807-4652-937F-8CA4FAD8C6A2}"/>
    <hyperlink ref="F21" location="'Graf 16'!A1" display="FIGURE 16 – Projected path of gross debt (% of GDP)" xr:uid="{9C79E93C-2908-4898-893F-E037B20DC5CC}"/>
    <hyperlink ref="F20" location="'Graf 15'!A1" display="FIGURE 15 – Main contributions to the year-on-year change in the deficit in 2026 (p.p., ESA 2010)" xr:uid="{86A62386-D028-44E5-BFF6-10B5EC292DA1}"/>
    <hyperlink ref="F19" location="'Graf 14'!A1" display="FIGURE 14 – Projected general government deficit (% of GDP)" xr:uid="{2F5D617B-E2D1-4DF1-970E-DB94D298BD81}"/>
    <hyperlink ref="F17" location="'Graf 12'!_Toc117765255" display="FIGURE 12 – Revision to the projected yield of taxes and social contributions relative to the 2025 budget (as % of GDP)" xr:uid="{073BC30C-4D76-4C47-852C-ED15CB37D4BC}"/>
    <hyperlink ref="F16" location="'Graf 10 + 11'!_Toc116561390" display="FIGURE 11 – Main contributions to the year-on-year change in the 2025 deficit (p.p., ESA 2010)" xr:uid="{ECF3CE66-B621-4578-9359-ACA8DF54C21C}"/>
    <hyperlink ref="F15" location="'Graf 10 + 11'!_Toc116561390" display="FIGURE 10 – Development of the nominal balance in % of GDP" xr:uid="{5955A464-9C12-4291-AFF7-C3B8A4163813}"/>
    <hyperlink ref="F12" location="'Graf 7'!A1" display="GRAF 7 - ZEW Index očakávaní v nemeckej ekonomike (body) " xr:uid="{F0336C61-77C1-49BD-A594-EEE227600DC8}"/>
    <hyperlink ref="F13" location="'Graf 8'!A1" display="GRAF 8 - World Trade Monitor Index, importy (body)" xr:uid="{2BAB59BD-4CCF-47AE-A820-8FD93C215358}"/>
    <hyperlink ref="F14" location="'Graf 9 + Tabuľka 1'!A1" display="FIGURE 11 – Output gap (% pot. GDP) – comparing MoF SR, NBS, EC" xr:uid="{78FC3629-2781-420B-A180-B8A8C3F58DEF}"/>
    <hyperlink ref="F9" location="'Graf 4'!A1" display="GRAF 4 – Príspevky k inflácii (p. b.)" xr:uid="{4636FF72-5019-493B-963F-7A5BC846F3AB}"/>
    <hyperlink ref="F11" location="'Graf 6'!A1" display="GRAF 6 - Objednávky v priemysle v eurozóne a Nemecku (ESI, body)  " xr:uid="{5A2DF2B8-8D54-4C4A-A7EA-B576C9863FBB}"/>
    <hyperlink ref="F6" location="'Graf 1'!A1" display="GRAF 1 – Príspevky k rastu HDP - prognóza (p.b.)" xr:uid="{B2342BDE-1F0A-4E37-AA27-9BEB39D0AD3D}"/>
    <hyperlink ref="F8" location="'Graf 3'!A1" display="GRAF 3 – Príspevok domácich a zahraničných pracovníkov ku ESA zamestnanosti (v p. b.)" xr:uid="{668E448A-47AB-488D-A400-2DA0BA033582}"/>
    <hyperlink ref="F10" location="'Graf 5'!A1" display="GRAF 5 -  Index nákupných manažérov v eurozóne (hodnoty nad 50 = expanzia  )" xr:uid="{5EB59131-EADA-4CAD-890F-AFDC89B15EDA}"/>
    <hyperlink ref="F7" location="'Graf 2'!A1" display="GRAF 2 – Čerpanie EÚ zdrojov (mil. EUR)" xr:uid="{1A8762A7-92EB-4A0C-8ABA-F7CFCDBDD8E7}"/>
    <hyperlink ref="B37" location="'Tabuľka 10 + 11 (DRM &amp; DEM)'!A1" display="TABUĽKA 10 – Diskrečné príjmové opatrenia – medziročné vplyvy opatrení (mil. eur, ESA2010)" xr:uid="{00000000-0004-0000-0000-00003F000000}"/>
    <hyperlink ref="F18" location="'Graf 13'!A1" display="FIGURE 13 – VAT effective tax rate (in %)" xr:uid="{3C70BB0F-42D2-4479-9FD3-B3FE1D895867}"/>
    <hyperlink ref="F25" location="'Graf 20'!A1" display="FIGURE 22 – Comparison of forecasts of macroeconomic bases* for tax revenues with MFC members" xr:uid="{741466A9-08D7-4C5F-8881-3D695B9EFA9A}"/>
  </hyperlinks>
  <pageMargins left="0.7" right="0.7" top="0.75" bottom="0.75" header="0.3" footer="0.3"/>
  <pageSetup paperSize="9" orientation="portrait" r:id="rId3"/>
  <headerFooter>
    <oddFooter>&amp;L_x000D_&amp;1#&amp;"Calibri"&amp;10&amp;K000000 Interné</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5E140-43E6-4162-83AA-8FCE9B0C736F}">
  <dimension ref="C1:AG41"/>
  <sheetViews>
    <sheetView zoomScale="85" zoomScaleNormal="85" workbookViewId="0"/>
  </sheetViews>
  <sheetFormatPr defaultColWidth="8.75" defaultRowHeight="12.75" x14ac:dyDescent="0.2"/>
  <cols>
    <col min="1" max="1" width="5.75" style="179" bestFit="1" customWidth="1"/>
    <col min="2" max="2" width="5" style="179" customWidth="1"/>
    <col min="3" max="3" width="5.625" style="179" customWidth="1"/>
    <col min="4" max="4" width="6.5" style="179" customWidth="1"/>
    <col min="5" max="31" width="5.625" style="179" customWidth="1"/>
    <col min="32" max="16384" width="8.75" style="179"/>
  </cols>
  <sheetData>
    <row r="1" spans="3:32" x14ac:dyDescent="0.2">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row>
    <row r="2" spans="3:32" x14ac:dyDescent="0.2">
      <c r="C2" s="188"/>
      <c r="D2" s="188"/>
      <c r="E2" s="188"/>
      <c r="F2" s="188"/>
      <c r="G2" s="188"/>
      <c r="H2" s="188"/>
      <c r="I2" s="188"/>
      <c r="J2" s="188"/>
      <c r="K2" s="188"/>
      <c r="L2" s="188"/>
      <c r="M2" s="188"/>
      <c r="N2" s="188"/>
      <c r="O2" s="188"/>
      <c r="P2" s="188"/>
      <c r="Q2" s="188"/>
      <c r="R2" s="188"/>
      <c r="S2" s="188"/>
      <c r="T2" s="188"/>
      <c r="U2" s="188"/>
      <c r="V2" s="188"/>
      <c r="W2" s="188"/>
      <c r="X2" s="188"/>
      <c r="Y2" s="188"/>
      <c r="Z2" s="188"/>
    </row>
    <row r="6" spans="3:32" x14ac:dyDescent="0.2">
      <c r="D6" s="189"/>
      <c r="E6" s="190">
        <v>44986</v>
      </c>
      <c r="F6" s="190">
        <v>45078</v>
      </c>
      <c r="G6" s="190">
        <v>45170</v>
      </c>
      <c r="H6" s="190">
        <v>45261</v>
      </c>
      <c r="I6" s="190">
        <v>45352</v>
      </c>
      <c r="J6" s="190">
        <v>45444</v>
      </c>
      <c r="K6" s="190">
        <v>45536</v>
      </c>
      <c r="L6" s="190">
        <v>45627</v>
      </c>
      <c r="M6" s="190">
        <v>45717</v>
      </c>
      <c r="N6" s="190">
        <v>45809</v>
      </c>
      <c r="O6" s="190">
        <v>45901</v>
      </c>
      <c r="P6" s="190">
        <v>45992</v>
      </c>
      <c r="Q6" s="190">
        <v>46082</v>
      </c>
      <c r="R6" s="190">
        <v>46174</v>
      </c>
      <c r="S6" s="190">
        <v>46266</v>
      </c>
      <c r="T6" s="190">
        <v>46357</v>
      </c>
      <c r="U6" s="190">
        <v>46447</v>
      </c>
      <c r="V6" s="190">
        <v>46539</v>
      </c>
      <c r="W6" s="190">
        <v>46631</v>
      </c>
      <c r="X6" s="190">
        <v>46722</v>
      </c>
      <c r="Y6" s="190">
        <v>46813</v>
      </c>
      <c r="Z6" s="190">
        <v>46905</v>
      </c>
      <c r="AA6" s="190">
        <v>46997</v>
      </c>
      <c r="AB6" s="190">
        <v>47088</v>
      </c>
      <c r="AC6" s="190">
        <v>47178</v>
      </c>
      <c r="AD6" s="190">
        <v>47270</v>
      </c>
      <c r="AE6" s="190">
        <v>47362</v>
      </c>
      <c r="AF6" s="190">
        <v>47453</v>
      </c>
    </row>
    <row r="7" spans="3:32" x14ac:dyDescent="0.2">
      <c r="D7" s="191" t="s">
        <v>556</v>
      </c>
      <c r="E7" s="191">
        <v>1</v>
      </c>
      <c r="F7" s="191">
        <v>0.99071096854380636</v>
      </c>
      <c r="G7" s="191">
        <v>0.97943170975471594</v>
      </c>
      <c r="H7" s="191">
        <v>0.97267067194207124</v>
      </c>
      <c r="I7" s="191">
        <v>0.97401401188049164</v>
      </c>
      <c r="J7" s="191">
        <v>0.9776055703141151</v>
      </c>
      <c r="K7" s="191">
        <v>0.9881649968209123</v>
      </c>
      <c r="L7" s="191">
        <v>0.99747595177576143</v>
      </c>
      <c r="M7" s="191">
        <v>1.0079352679853169</v>
      </c>
      <c r="N7" s="191">
        <v>1.0173956203307404</v>
      </c>
      <c r="O7" s="191">
        <v>1.0281635029191503</v>
      </c>
      <c r="P7" s="191">
        <v>1.0379439008130051</v>
      </c>
      <c r="Q7" s="191">
        <v>1.0459790130775684</v>
      </c>
      <c r="R7" s="191">
        <v>1.0528292288611305</v>
      </c>
      <c r="S7" s="191">
        <v>1.0606838449421245</v>
      </c>
      <c r="T7" s="191">
        <v>1.0685877146909377</v>
      </c>
      <c r="U7" s="191">
        <v>1.0768720583458398</v>
      </c>
      <c r="V7" s="191">
        <v>1.0839797801270419</v>
      </c>
      <c r="W7" s="191">
        <v>1.0917373842860563</v>
      </c>
      <c r="X7" s="191">
        <v>1.0995483899839118</v>
      </c>
      <c r="Y7" s="191">
        <v>1.1084444047501849</v>
      </c>
      <c r="Z7" s="191">
        <v>1.1175279900369435</v>
      </c>
      <c r="AA7" s="191">
        <v>1.1265707312252715</v>
      </c>
      <c r="AB7" s="191">
        <v>1.1356864468546763</v>
      </c>
      <c r="AC7" s="191"/>
      <c r="AD7" s="191"/>
      <c r="AE7" s="191"/>
      <c r="AF7" s="191"/>
    </row>
    <row r="8" spans="3:32" ht="13.5" thickBot="1" x14ac:dyDescent="0.25">
      <c r="D8" s="192" t="s">
        <v>555</v>
      </c>
      <c r="E8" s="192">
        <v>1</v>
      </c>
      <c r="F8" s="192">
        <v>0.99295998172913547</v>
      </c>
      <c r="G8" s="192">
        <v>0.98133940166294653</v>
      </c>
      <c r="H8" s="192">
        <v>0.97295924127347377</v>
      </c>
      <c r="I8" s="192">
        <v>0.97004734052167729</v>
      </c>
      <c r="J8" s="192">
        <v>0.98401158610921724</v>
      </c>
      <c r="K8" s="192">
        <v>0.99215824921359885</v>
      </c>
      <c r="L8" s="192">
        <v>0.9856170206395326</v>
      </c>
      <c r="M8" s="192">
        <v>0.99923968901131799</v>
      </c>
      <c r="N8" s="192">
        <v>0.99605818106964161</v>
      </c>
      <c r="O8" s="192">
        <v>0.9992335900031778</v>
      </c>
      <c r="P8" s="192">
        <v>1.0042700570362204</v>
      </c>
      <c r="Q8" s="192">
        <v>1.0115522554755469</v>
      </c>
      <c r="R8" s="192">
        <v>1.0192860408681985</v>
      </c>
      <c r="S8" s="192">
        <v>1.026651320649371</v>
      </c>
      <c r="T8" s="192">
        <v>1.0332933512657725</v>
      </c>
      <c r="U8" s="192">
        <v>1.0413572424597837</v>
      </c>
      <c r="V8" s="192">
        <v>1.0488097582960147</v>
      </c>
      <c r="W8" s="192">
        <v>1.0560215632706436</v>
      </c>
      <c r="X8" s="192">
        <v>1.062881910608134</v>
      </c>
      <c r="Y8" s="192">
        <v>1.071192868921639</v>
      </c>
      <c r="Z8" s="192">
        <v>1.0800128506562519</v>
      </c>
      <c r="AA8" s="192">
        <v>1.0887941426488195</v>
      </c>
      <c r="AB8" s="192">
        <v>1.0979867868182591</v>
      </c>
      <c r="AC8" s="192">
        <v>1.1049722151664454</v>
      </c>
      <c r="AD8" s="192">
        <v>1.1121155656655008</v>
      </c>
      <c r="AE8" s="192">
        <v>1.1193050295605635</v>
      </c>
      <c r="AF8" s="192">
        <v>1.1265409041636771</v>
      </c>
    </row>
    <row r="10" spans="3:32" x14ac:dyDescent="0.2">
      <c r="E10" s="167" t="s">
        <v>552</v>
      </c>
      <c r="N10" s="217"/>
      <c r="O10" s="217"/>
      <c r="P10" s="217"/>
      <c r="V10" s="167" t="s">
        <v>553</v>
      </c>
    </row>
    <row r="28" spans="3:33" x14ac:dyDescent="0.2">
      <c r="R28" s="161" t="s">
        <v>0</v>
      </c>
      <c r="AG28" s="161" t="s">
        <v>203</v>
      </c>
    </row>
    <row r="31" spans="3:33" x14ac:dyDescent="0.2">
      <c r="F31" s="193"/>
      <c r="G31" s="193"/>
      <c r="H31" s="193"/>
      <c r="I31" s="193"/>
      <c r="J31" s="193"/>
      <c r="K31" s="193"/>
      <c r="L31" s="193"/>
      <c r="M31" s="194"/>
      <c r="N31" s="194"/>
      <c r="O31" s="194"/>
      <c r="P31" s="194"/>
      <c r="Q31" s="194"/>
      <c r="R31" s="194"/>
      <c r="S31" s="194"/>
      <c r="T31" s="194"/>
      <c r="U31" s="194"/>
      <c r="V31" s="194"/>
      <c r="W31" s="194"/>
      <c r="X31" s="194"/>
      <c r="Y31" s="194"/>
    </row>
    <row r="32" spans="3:33" x14ac:dyDescent="0.2">
      <c r="C32" s="193"/>
      <c r="D32" s="193"/>
      <c r="E32" s="193"/>
      <c r="F32" s="193"/>
      <c r="G32" s="193"/>
      <c r="H32" s="193"/>
      <c r="I32" s="193"/>
      <c r="J32" s="194"/>
      <c r="K32" s="194"/>
      <c r="L32" s="194"/>
      <c r="M32" s="194"/>
      <c r="N32" s="194"/>
      <c r="O32" s="194"/>
      <c r="P32" s="194"/>
      <c r="Q32" s="194"/>
      <c r="R32" s="194"/>
      <c r="S32" s="194"/>
      <c r="T32" s="194"/>
      <c r="U32" s="194"/>
      <c r="V32" s="194"/>
    </row>
    <row r="40" spans="3:22" x14ac:dyDescent="0.2">
      <c r="C40" s="193"/>
      <c r="D40" s="193"/>
      <c r="E40" s="193"/>
      <c r="F40" s="193"/>
      <c r="G40" s="193"/>
      <c r="H40" s="193"/>
      <c r="I40" s="193"/>
      <c r="J40" s="194"/>
      <c r="K40" s="194"/>
      <c r="L40" s="194"/>
      <c r="M40" s="194"/>
      <c r="N40" s="194"/>
      <c r="O40" s="194"/>
      <c r="P40" s="194"/>
      <c r="Q40" s="194"/>
      <c r="R40" s="194"/>
      <c r="S40" s="194"/>
      <c r="T40" s="194"/>
      <c r="U40" s="194"/>
      <c r="V40" s="194"/>
    </row>
    <row r="41" spans="3:22" x14ac:dyDescent="0.2">
      <c r="C41" s="193"/>
      <c r="D41" s="193"/>
      <c r="E41" s="193"/>
      <c r="F41" s="193"/>
      <c r="G41" s="193"/>
      <c r="H41" s="193"/>
      <c r="I41" s="193"/>
      <c r="J41" s="194"/>
      <c r="K41" s="194"/>
      <c r="L41" s="194"/>
      <c r="M41" s="194"/>
      <c r="N41" s="194"/>
      <c r="O41" s="194"/>
      <c r="P41" s="194"/>
      <c r="Q41" s="194"/>
      <c r="R41" s="194"/>
      <c r="S41" s="194"/>
      <c r="T41" s="194"/>
      <c r="U41" s="194"/>
      <c r="V41" s="194"/>
    </row>
  </sheetData>
  <pageMargins left="0.7" right="0.7" top="0.75" bottom="0.75" header="0.3" footer="0.3"/>
  <headerFooter>
    <oddFooter>&amp;L_x000D_&amp;1#&amp;"Calibri"&amp;10&amp;K000000 Interné</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C3:AC41"/>
  <sheetViews>
    <sheetView workbookViewId="0"/>
  </sheetViews>
  <sheetFormatPr defaultColWidth="8.5" defaultRowHeight="12.75" x14ac:dyDescent="0.2"/>
  <cols>
    <col min="1" max="1" width="11.875" style="196" customWidth="1"/>
    <col min="2" max="16384" width="8.5" style="196"/>
  </cols>
  <sheetData>
    <row r="3" spans="3:16" x14ac:dyDescent="0.2">
      <c r="C3" s="195"/>
      <c r="D3" s="189">
        <v>2023</v>
      </c>
      <c r="E3" s="189">
        <v>2024</v>
      </c>
      <c r="F3" s="189">
        <v>2025</v>
      </c>
      <c r="G3" s="189">
        <v>2026</v>
      </c>
      <c r="H3" s="189">
        <v>2027</v>
      </c>
      <c r="I3" s="189">
        <v>2028</v>
      </c>
      <c r="J3" s="189">
        <v>2029</v>
      </c>
    </row>
    <row r="4" spans="3:16" x14ac:dyDescent="0.2">
      <c r="C4" s="197" t="s">
        <v>556</v>
      </c>
      <c r="D4" s="191">
        <v>-1.5194683025340106</v>
      </c>
      <c r="E4" s="191">
        <v>-0.14083394155531836</v>
      </c>
      <c r="F4" s="191">
        <v>3.9158638360653919</v>
      </c>
      <c r="G4" s="191">
        <v>3.3396937646380742</v>
      </c>
      <c r="H4" s="191">
        <v>2.9341407209241943</v>
      </c>
      <c r="I4" s="191">
        <v>3.1270141763384496</v>
      </c>
      <c r="J4" s="191"/>
    </row>
    <row r="5" spans="3:16" ht="13.5" thickBot="1" x14ac:dyDescent="0.25">
      <c r="C5" s="198" t="s">
        <v>555</v>
      </c>
      <c r="D5" s="192">
        <v>-1.3126730366204375</v>
      </c>
      <c r="E5" s="192">
        <v>-0.39076304970611098</v>
      </c>
      <c r="F5" s="192">
        <v>1.7032081540014454</v>
      </c>
      <c r="G5" s="192">
        <v>2.3002254736756766</v>
      </c>
      <c r="H5" s="192">
        <v>2.8915615248596982</v>
      </c>
      <c r="I5" s="192">
        <v>3.0628181492158513</v>
      </c>
      <c r="J5" s="192">
        <v>2.8896303324152051</v>
      </c>
    </row>
    <row r="6" spans="3:16" x14ac:dyDescent="0.2">
      <c r="D6" s="199"/>
      <c r="E6" s="199"/>
      <c r="F6" s="199"/>
      <c r="G6" s="199"/>
      <c r="H6" s="199"/>
      <c r="I6" s="199"/>
    </row>
    <row r="7" spans="3:16" x14ac:dyDescent="0.2">
      <c r="D7" s="200"/>
      <c r="E7" s="200"/>
      <c r="F7" s="200"/>
      <c r="G7" s="200"/>
      <c r="H7" s="200"/>
      <c r="I7" s="200"/>
    </row>
    <row r="8" spans="3:16" x14ac:dyDescent="0.2">
      <c r="D8" s="201"/>
      <c r="E8" s="201"/>
      <c r="F8" s="201"/>
      <c r="G8" s="201"/>
      <c r="H8" s="201"/>
      <c r="I8" s="201"/>
      <c r="K8" s="199"/>
      <c r="L8" s="199"/>
      <c r="M8" s="199"/>
      <c r="N8" s="199"/>
      <c r="O8" s="199"/>
      <c r="P8" s="199"/>
    </row>
    <row r="9" spans="3:16" x14ac:dyDescent="0.2">
      <c r="C9" s="149" t="s">
        <v>550</v>
      </c>
      <c r="D9" s="201"/>
      <c r="E9" s="201"/>
      <c r="F9" s="201"/>
      <c r="G9" s="201"/>
      <c r="H9" s="201"/>
      <c r="I9" s="201"/>
      <c r="J9" s="149"/>
      <c r="K9" s="199"/>
      <c r="M9" s="199"/>
      <c r="N9" s="199"/>
      <c r="O9" s="199"/>
      <c r="P9" s="199"/>
    </row>
    <row r="17" spans="3:29" x14ac:dyDescent="0.2">
      <c r="M17" s="179"/>
      <c r="O17" s="179"/>
      <c r="P17" s="179"/>
      <c r="Q17" s="179"/>
      <c r="R17" s="179"/>
      <c r="S17" s="179"/>
      <c r="T17" s="179"/>
      <c r="U17" s="179"/>
      <c r="V17" s="179"/>
      <c r="W17" s="179"/>
      <c r="X17" s="179"/>
      <c r="Y17" s="179"/>
      <c r="Z17" s="179"/>
      <c r="AA17" s="179"/>
      <c r="AB17" s="179"/>
    </row>
    <row r="18" spans="3:29" x14ac:dyDescent="0.2">
      <c r="M18" s="179"/>
      <c r="N18" s="179"/>
      <c r="O18" s="179"/>
      <c r="P18" s="179"/>
      <c r="Q18" s="179"/>
      <c r="R18" s="179"/>
      <c r="S18" s="179"/>
      <c r="T18" s="179"/>
      <c r="U18" s="179"/>
      <c r="V18" s="179"/>
      <c r="W18" s="179"/>
      <c r="X18" s="179"/>
      <c r="Y18" s="179"/>
      <c r="Z18" s="179"/>
      <c r="AA18" s="179"/>
      <c r="AB18" s="179"/>
      <c r="AC18" s="179"/>
    </row>
    <row r="23" spans="3:29" x14ac:dyDescent="0.2">
      <c r="I23" s="168" t="s">
        <v>0</v>
      </c>
    </row>
    <row r="26" spans="3:29" x14ac:dyDescent="0.2">
      <c r="C26" s="149" t="s">
        <v>551</v>
      </c>
    </row>
    <row r="41" spans="9:9" x14ac:dyDescent="0.2">
      <c r="I41" s="168" t="s">
        <v>203</v>
      </c>
    </row>
  </sheetData>
  <pageMargins left="0.7" right="0.7" top="0.75" bottom="0.75" header="0.3" footer="0.3"/>
  <headerFooter>
    <oddFooter>&amp;L_x000D_&amp;1#&amp;"Calibri"&amp;10&amp;K000000 Interné</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45"/>
  <sheetViews>
    <sheetView showGridLines="0" zoomScaleNormal="100" workbookViewId="0"/>
  </sheetViews>
  <sheetFormatPr defaultColWidth="8.5" defaultRowHeight="12.75" x14ac:dyDescent="0.2"/>
  <cols>
    <col min="1" max="1" width="14.375" style="137" customWidth="1"/>
    <col min="2" max="2" width="8.5" style="137"/>
    <col min="3" max="3" width="11.375" style="137" customWidth="1"/>
    <col min="4" max="4" width="9.5" style="137" customWidth="1"/>
    <col min="5" max="11" width="8.5" style="137"/>
    <col min="12" max="13" width="15.375" style="137" customWidth="1"/>
    <col min="14" max="14" width="8.5" style="137" customWidth="1"/>
    <col min="15" max="16384" width="8.5" style="137"/>
  </cols>
  <sheetData>
    <row r="1" spans="1:23" x14ac:dyDescent="0.2">
      <c r="A1" s="202"/>
    </row>
    <row r="4" spans="1:23" x14ac:dyDescent="0.2">
      <c r="L4" s="165" t="s">
        <v>290</v>
      </c>
      <c r="M4" s="165" t="s">
        <v>291</v>
      </c>
    </row>
    <row r="5" spans="1:23" x14ac:dyDescent="0.2">
      <c r="L5" s="165"/>
      <c r="M5" s="165"/>
    </row>
    <row r="6" spans="1:23" x14ac:dyDescent="0.2">
      <c r="B6" s="537" t="s">
        <v>567</v>
      </c>
      <c r="C6" s="538"/>
      <c r="D6" s="538"/>
      <c r="E6" s="538"/>
      <c r="F6" s="538"/>
      <c r="G6" s="538"/>
      <c r="H6" s="538"/>
      <c r="I6" s="538"/>
      <c r="L6" s="165" t="s">
        <v>259</v>
      </c>
      <c r="M6" s="165" t="s">
        <v>260</v>
      </c>
    </row>
    <row r="7" spans="1:23" x14ac:dyDescent="0.2">
      <c r="B7" s="203"/>
      <c r="L7" s="163"/>
      <c r="M7" s="163"/>
      <c r="N7" s="163">
        <v>2019</v>
      </c>
      <c r="O7" s="163">
        <v>2020</v>
      </c>
      <c r="P7" s="163">
        <v>2021</v>
      </c>
      <c r="Q7" s="163">
        <v>2022</v>
      </c>
      <c r="R7" s="163">
        <v>2023</v>
      </c>
      <c r="S7" s="163">
        <v>2024</v>
      </c>
      <c r="T7" s="163">
        <v>2025</v>
      </c>
      <c r="U7" s="163">
        <v>2026</v>
      </c>
      <c r="V7" s="163">
        <v>2027</v>
      </c>
      <c r="W7" s="163">
        <v>2028</v>
      </c>
    </row>
    <row r="8" spans="1:23" x14ac:dyDescent="0.2">
      <c r="B8" s="203"/>
      <c r="L8" s="165" t="s">
        <v>375</v>
      </c>
      <c r="M8" s="165" t="s">
        <v>376</v>
      </c>
      <c r="N8" s="204">
        <v>2.4863716530855395</v>
      </c>
      <c r="O8" s="204">
        <v>-2.2829837998484592</v>
      </c>
      <c r="P8" s="204">
        <v>1.3339026849624958</v>
      </c>
      <c r="Q8" s="204">
        <v>0.51230240289041884</v>
      </c>
      <c r="R8" s="204">
        <v>0.42708035878606943</v>
      </c>
      <c r="S8" s="204">
        <v>0.47740505054398863</v>
      </c>
      <c r="T8" s="204">
        <v>-0.45652568165363006</v>
      </c>
      <c r="U8" s="204">
        <v>-1.2285970116646339</v>
      </c>
      <c r="V8" s="204">
        <v>-1.5695696313431595</v>
      </c>
      <c r="W8" s="204">
        <v>-1.426533341406977</v>
      </c>
    </row>
    <row r="9" spans="1:23" x14ac:dyDescent="0.2">
      <c r="L9" s="165" t="s">
        <v>554</v>
      </c>
      <c r="M9" s="165" t="s">
        <v>554</v>
      </c>
      <c r="N9" s="204">
        <v>1.2594000000000001</v>
      </c>
      <c r="O9" s="204">
        <v>-3.2467000000000001</v>
      </c>
      <c r="P9" s="204">
        <v>1.0169999999999999</v>
      </c>
      <c r="Q9" s="204">
        <v>1.2887</v>
      </c>
      <c r="R9" s="204">
        <v>0.2</v>
      </c>
      <c r="S9" s="204">
        <v>0.43264839999999999</v>
      </c>
      <c r="T9" s="204">
        <v>-0.47304716425944865</v>
      </c>
      <c r="U9" s="204">
        <v>-1.5920739605262941</v>
      </c>
      <c r="V9" s="204">
        <v>-1.4201209010516469</v>
      </c>
    </row>
    <row r="10" spans="1:23" x14ac:dyDescent="0.2">
      <c r="B10" s="203"/>
      <c r="L10" s="165" t="s">
        <v>374</v>
      </c>
      <c r="M10" s="165" t="s">
        <v>373</v>
      </c>
      <c r="N10" s="204">
        <v>2.4863716522563806</v>
      </c>
      <c r="O10" s="204">
        <v>-2.3477693345744344</v>
      </c>
      <c r="P10" s="204">
        <v>1.1757081939677283</v>
      </c>
      <c r="Q10" s="204">
        <v>0.25524040456252894</v>
      </c>
      <c r="R10" s="204">
        <v>7.0470827289814686E-2</v>
      </c>
      <c r="S10" s="204">
        <v>2.0204705761561748E-2</v>
      </c>
      <c r="T10" s="204">
        <v>-0.54699207298258834</v>
      </c>
      <c r="U10" s="204">
        <v>-0.81787145791417659</v>
      </c>
      <c r="V10" s="204">
        <v>-1.1877303164848141</v>
      </c>
      <c r="W10" s="204">
        <v>-1.0053743951611294</v>
      </c>
    </row>
    <row r="11" spans="1:23" x14ac:dyDescent="0.2">
      <c r="B11" s="203"/>
      <c r="L11" s="205" t="s">
        <v>371</v>
      </c>
      <c r="M11" s="205" t="s">
        <v>372</v>
      </c>
      <c r="N11" s="206">
        <v>1.5570470000000001</v>
      </c>
      <c r="O11" s="206">
        <v>-2.4135300000000002</v>
      </c>
      <c r="P11" s="206">
        <v>1.564988</v>
      </c>
      <c r="Q11" s="206">
        <v>0.57583799999999996</v>
      </c>
      <c r="R11" s="206">
        <v>0.486454</v>
      </c>
      <c r="S11" s="206">
        <v>-0.25895000000000001</v>
      </c>
      <c r="T11" s="206">
        <v>-0.82999000000000001</v>
      </c>
      <c r="U11" s="206">
        <v>-1.3710500000000001</v>
      </c>
      <c r="V11" s="206">
        <v>-0.91403000000000001</v>
      </c>
      <c r="W11" s="206">
        <v>-0.45701999999999998</v>
      </c>
    </row>
    <row r="12" spans="1:23" x14ac:dyDescent="0.2">
      <c r="B12" s="203"/>
      <c r="L12" s="165"/>
      <c r="M12" s="165"/>
      <c r="N12" s="204"/>
      <c r="O12" s="204"/>
      <c r="P12" s="204"/>
      <c r="Q12" s="204"/>
      <c r="R12" s="204"/>
      <c r="S12" s="204"/>
    </row>
    <row r="13" spans="1:23" x14ac:dyDescent="0.2">
      <c r="B13" s="203"/>
      <c r="L13" s="165"/>
      <c r="M13" s="165"/>
      <c r="N13" s="207"/>
    </row>
    <row r="14" spans="1:23" x14ac:dyDescent="0.2">
      <c r="B14" s="203"/>
    </row>
    <row r="15" spans="1:23" x14ac:dyDescent="0.2">
      <c r="B15" s="203"/>
    </row>
    <row r="16" spans="1:23" x14ac:dyDescent="0.2">
      <c r="B16" s="203"/>
      <c r="L16" s="208" t="s">
        <v>360</v>
      </c>
    </row>
    <row r="17" spans="2:24" ht="26.25" thickBot="1" x14ac:dyDescent="0.25">
      <c r="B17" s="203"/>
      <c r="L17" s="119"/>
      <c r="M17" s="209" t="s">
        <v>325</v>
      </c>
      <c r="N17" s="209" t="s">
        <v>326</v>
      </c>
      <c r="O17" s="209" t="s">
        <v>500</v>
      </c>
      <c r="P17" s="209" t="s">
        <v>327</v>
      </c>
      <c r="Q17" s="209" t="s">
        <v>328</v>
      </c>
    </row>
    <row r="18" spans="2:24" x14ac:dyDescent="0.2">
      <c r="B18" s="203"/>
      <c r="L18" s="100">
        <v>2019</v>
      </c>
      <c r="M18" s="210">
        <v>2.4863716530855395</v>
      </c>
      <c r="N18" s="210">
        <v>1.7721508864825708</v>
      </c>
      <c r="O18" s="210">
        <v>0.78825374244184676</v>
      </c>
      <c r="P18" s="210">
        <v>0.65625351012981392</v>
      </c>
      <c r="Q18" s="210">
        <v>0.72951679378363554</v>
      </c>
      <c r="R18" s="204"/>
      <c r="S18" s="204"/>
    </row>
    <row r="19" spans="2:24" x14ac:dyDescent="0.2">
      <c r="B19" s="203"/>
      <c r="L19" s="100">
        <v>2020</v>
      </c>
      <c r="M19" s="210">
        <v>-2.2829837998484592</v>
      </c>
      <c r="N19" s="212">
        <v>2.1690772704611838</v>
      </c>
      <c r="O19" s="212">
        <v>1.4336040907174441</v>
      </c>
      <c r="P19" s="212">
        <v>0.64953903620780373</v>
      </c>
      <c r="Q19" s="210">
        <v>0.17480322295833073</v>
      </c>
      <c r="R19" s="204"/>
      <c r="S19" s="204"/>
    </row>
    <row r="20" spans="2:24" x14ac:dyDescent="0.2">
      <c r="B20" s="203"/>
      <c r="I20" s="204"/>
      <c r="L20" s="100">
        <v>2021</v>
      </c>
      <c r="M20" s="210">
        <v>1.3339026849624958</v>
      </c>
      <c r="N20" s="212">
        <v>1.9268826324764454</v>
      </c>
      <c r="O20" s="212">
        <v>1.3903212444423385</v>
      </c>
      <c r="P20" s="212">
        <v>0.48835993202096711</v>
      </c>
      <c r="Q20" s="210">
        <v>9.4739446439096042E-2</v>
      </c>
      <c r="R20" s="204"/>
      <c r="S20" s="204"/>
      <c r="T20" s="211"/>
      <c r="U20" s="211"/>
      <c r="V20" s="211"/>
      <c r="W20" s="211"/>
      <c r="X20" s="211"/>
    </row>
    <row r="21" spans="2:24" x14ac:dyDescent="0.2">
      <c r="I21" s="204"/>
      <c r="L21" s="100">
        <v>2022</v>
      </c>
      <c r="M21" s="210">
        <v>0.51230240289041884</v>
      </c>
      <c r="N21" s="212">
        <v>1.2583471979372485</v>
      </c>
      <c r="O21" s="212">
        <v>0.58619549840357443</v>
      </c>
      <c r="P21" s="212">
        <v>0.61904785292776376</v>
      </c>
      <c r="Q21" s="210">
        <v>0.11479330569592605</v>
      </c>
      <c r="R21" s="204"/>
      <c r="S21" s="204"/>
      <c r="T21" s="211"/>
      <c r="U21" s="211"/>
      <c r="V21" s="211"/>
      <c r="W21" s="211"/>
      <c r="X21" s="211"/>
    </row>
    <row r="22" spans="2:24" x14ac:dyDescent="0.2">
      <c r="I22" s="204"/>
      <c r="L22" s="213">
        <v>2023</v>
      </c>
      <c r="M22" s="214">
        <v>0.42708035878606943</v>
      </c>
      <c r="N22" s="215">
        <v>2.2548486242236265</v>
      </c>
      <c r="O22" s="215">
        <v>1.6138090816935513</v>
      </c>
      <c r="P22" s="215">
        <v>0.65946261662982963</v>
      </c>
      <c r="Q22" s="214">
        <v>-6.0907098311957508E-2</v>
      </c>
      <c r="R22" s="204"/>
      <c r="S22" s="204"/>
      <c r="T22" s="211"/>
      <c r="U22" s="211"/>
      <c r="V22" s="211"/>
      <c r="W22" s="211"/>
      <c r="X22" s="211"/>
    </row>
    <row r="23" spans="2:24" x14ac:dyDescent="0.2">
      <c r="H23" s="161" t="s">
        <v>501</v>
      </c>
      <c r="I23" s="204"/>
      <c r="J23" s="165"/>
      <c r="L23" s="100" t="s">
        <v>306</v>
      </c>
      <c r="M23" s="210">
        <v>0.47740505054398863</v>
      </c>
      <c r="N23" s="212">
        <v>2.0105595338131055</v>
      </c>
      <c r="O23" s="212">
        <v>1.1848735181311909</v>
      </c>
      <c r="P23" s="212">
        <v>0.87591285215912262</v>
      </c>
      <c r="Q23" s="210">
        <v>-0.12851287760271557</v>
      </c>
      <c r="R23" s="204"/>
      <c r="S23" s="204"/>
      <c r="T23" s="211"/>
      <c r="U23" s="211"/>
      <c r="V23" s="211"/>
      <c r="W23" s="211"/>
      <c r="X23" s="211"/>
    </row>
    <row r="24" spans="2:24" x14ac:dyDescent="0.2">
      <c r="I24" s="204"/>
      <c r="L24" s="100" t="s">
        <v>307</v>
      </c>
      <c r="M24" s="210">
        <v>-0.45652568165363006</v>
      </c>
      <c r="N24" s="212">
        <v>1.7948697251701118</v>
      </c>
      <c r="O24" s="212">
        <v>1.1573823833083363</v>
      </c>
      <c r="P24" s="212">
        <v>0.68786668031127496</v>
      </c>
      <c r="Q24" s="210">
        <v>-0.12630040766229422</v>
      </c>
      <c r="R24" s="204"/>
      <c r="S24" s="204"/>
      <c r="T24" s="211"/>
      <c r="U24" s="211"/>
      <c r="V24" s="211"/>
      <c r="W24" s="211"/>
      <c r="X24" s="211"/>
    </row>
    <row r="25" spans="2:24" x14ac:dyDescent="0.2">
      <c r="I25" s="204"/>
      <c r="L25" s="100" t="s">
        <v>308</v>
      </c>
      <c r="M25" s="210">
        <v>-1.2285970116646339</v>
      </c>
      <c r="N25" s="212">
        <v>2.0439416524217879</v>
      </c>
      <c r="O25" s="212">
        <v>1.2835521290992746</v>
      </c>
      <c r="P25" s="212">
        <v>0.84702936259941597</v>
      </c>
      <c r="Q25" s="210">
        <v>-0.21110193503957042</v>
      </c>
      <c r="R25" s="204"/>
      <c r="S25" s="204"/>
      <c r="T25" s="211"/>
      <c r="U25" s="211"/>
      <c r="V25" s="211"/>
      <c r="W25" s="211"/>
      <c r="X25" s="211"/>
    </row>
    <row r="26" spans="2:24" x14ac:dyDescent="0.2">
      <c r="I26" s="204"/>
      <c r="L26" s="100" t="s">
        <v>321</v>
      </c>
      <c r="M26" s="210">
        <v>-1.5695696313431595</v>
      </c>
      <c r="N26" s="212">
        <v>1.7478027262270324</v>
      </c>
      <c r="O26" s="212">
        <v>1.159935265878409</v>
      </c>
      <c r="P26" s="212">
        <v>0.76417035249621623</v>
      </c>
      <c r="Q26" s="210">
        <v>-0.40829772610437853</v>
      </c>
      <c r="T26" s="211"/>
      <c r="U26" s="211"/>
      <c r="V26" s="211"/>
      <c r="W26" s="211"/>
      <c r="X26" s="211"/>
    </row>
    <row r="27" spans="2:24" x14ac:dyDescent="0.2">
      <c r="B27" s="208" t="s">
        <v>568</v>
      </c>
      <c r="I27" s="204"/>
      <c r="L27" s="100" t="s">
        <v>377</v>
      </c>
      <c r="M27" s="210">
        <v>-1.426533341406977</v>
      </c>
      <c r="N27" s="212">
        <v>1.6477878617381148</v>
      </c>
      <c r="O27" s="212">
        <v>1.1777496221239359</v>
      </c>
      <c r="P27" s="212">
        <v>0.66742976119775221</v>
      </c>
      <c r="Q27" s="210">
        <v>-0.4546488846020269</v>
      </c>
      <c r="T27" s="211"/>
      <c r="U27" s="211"/>
      <c r="V27" s="211"/>
      <c r="W27" s="211"/>
      <c r="X27" s="211"/>
    </row>
    <row r="28" spans="2:24" x14ac:dyDescent="0.2">
      <c r="L28" s="168" t="s">
        <v>1377</v>
      </c>
      <c r="Q28" s="168" t="s">
        <v>0</v>
      </c>
      <c r="T28" s="211"/>
      <c r="U28" s="211"/>
      <c r="V28" s="211"/>
      <c r="W28" s="211"/>
      <c r="X28" s="211"/>
    </row>
    <row r="29" spans="2:24" x14ac:dyDescent="0.2">
      <c r="T29" s="211"/>
      <c r="U29" s="211"/>
      <c r="V29" s="211"/>
      <c r="W29" s="211"/>
      <c r="X29" s="211"/>
    </row>
    <row r="30" spans="2:24" x14ac:dyDescent="0.2">
      <c r="T30" s="204"/>
    </row>
    <row r="31" spans="2:24" x14ac:dyDescent="0.2">
      <c r="T31" s="204"/>
    </row>
    <row r="32" spans="2:24" x14ac:dyDescent="0.2">
      <c r="L32" s="208" t="s">
        <v>503</v>
      </c>
      <c r="R32" s="204"/>
      <c r="S32" s="204"/>
      <c r="T32" s="204"/>
    </row>
    <row r="33" spans="8:18" x14ac:dyDescent="0.2">
      <c r="R33" s="216"/>
    </row>
    <row r="34" spans="8:18" ht="26.25" thickBot="1" x14ac:dyDescent="0.25">
      <c r="L34" s="119"/>
      <c r="M34" s="209" t="s">
        <v>329</v>
      </c>
      <c r="N34" s="209" t="s">
        <v>330</v>
      </c>
      <c r="O34" s="209" t="s">
        <v>500</v>
      </c>
      <c r="P34" s="209" t="s">
        <v>331</v>
      </c>
      <c r="Q34" s="209" t="s">
        <v>332</v>
      </c>
      <c r="R34" s="204"/>
    </row>
    <row r="35" spans="8:18" x14ac:dyDescent="0.2">
      <c r="L35" s="100">
        <v>2019</v>
      </c>
      <c r="M35" s="210">
        <f>M18</f>
        <v>2.4863716530855395</v>
      </c>
      <c r="N35" s="210">
        <f t="shared" ref="N35:Q35" si="0">N18</f>
        <v>1.7721508864825708</v>
      </c>
      <c r="O35" s="210">
        <f t="shared" si="0"/>
        <v>0.78825374244184676</v>
      </c>
      <c r="P35" s="210">
        <f t="shared" si="0"/>
        <v>0.65625351012981392</v>
      </c>
      <c r="Q35" s="210">
        <f t="shared" si="0"/>
        <v>0.72951679378363554</v>
      </c>
      <c r="R35" s="204"/>
    </row>
    <row r="36" spans="8:18" x14ac:dyDescent="0.2">
      <c r="K36" s="204"/>
      <c r="L36" s="100">
        <v>2020</v>
      </c>
      <c r="M36" s="210">
        <f t="shared" ref="M36:Q44" si="1">M19</f>
        <v>-2.2829837998484592</v>
      </c>
      <c r="N36" s="212">
        <f t="shared" si="1"/>
        <v>2.1690772704611838</v>
      </c>
      <c r="O36" s="212">
        <f t="shared" si="1"/>
        <v>1.4336040907174441</v>
      </c>
      <c r="P36" s="212">
        <f t="shared" si="1"/>
        <v>0.64953903620780373</v>
      </c>
      <c r="Q36" s="210">
        <f t="shared" si="1"/>
        <v>0.17480322295833073</v>
      </c>
      <c r="R36" s="204"/>
    </row>
    <row r="37" spans="8:18" x14ac:dyDescent="0.2">
      <c r="K37" s="204"/>
      <c r="L37" s="100">
        <v>2021</v>
      </c>
      <c r="M37" s="210">
        <f t="shared" si="1"/>
        <v>1.3339026849624958</v>
      </c>
      <c r="N37" s="212">
        <f t="shared" si="1"/>
        <v>1.9268826324764454</v>
      </c>
      <c r="O37" s="212">
        <f t="shared" si="1"/>
        <v>1.3903212444423385</v>
      </c>
      <c r="P37" s="212">
        <f t="shared" si="1"/>
        <v>0.48835993202096711</v>
      </c>
      <c r="Q37" s="210">
        <f t="shared" si="1"/>
        <v>9.4739446439096042E-2</v>
      </c>
      <c r="R37" s="204"/>
    </row>
    <row r="38" spans="8:18" x14ac:dyDescent="0.2">
      <c r="K38" s="204"/>
      <c r="L38" s="100">
        <v>2022</v>
      </c>
      <c r="M38" s="210">
        <f t="shared" si="1"/>
        <v>0.51230240289041884</v>
      </c>
      <c r="N38" s="212">
        <f t="shared" si="1"/>
        <v>1.2583471979372485</v>
      </c>
      <c r="O38" s="212">
        <f t="shared" si="1"/>
        <v>0.58619549840357443</v>
      </c>
      <c r="P38" s="212">
        <f t="shared" si="1"/>
        <v>0.61904785292776376</v>
      </c>
      <c r="Q38" s="210">
        <f t="shared" si="1"/>
        <v>0.11479330569592605</v>
      </c>
      <c r="R38" s="204"/>
    </row>
    <row r="39" spans="8:18" x14ac:dyDescent="0.2">
      <c r="K39" s="204"/>
      <c r="L39" s="213">
        <v>2023</v>
      </c>
      <c r="M39" s="214">
        <f t="shared" si="1"/>
        <v>0.42708035878606943</v>
      </c>
      <c r="N39" s="215">
        <f t="shared" si="1"/>
        <v>2.2548486242236265</v>
      </c>
      <c r="O39" s="215">
        <f t="shared" si="1"/>
        <v>1.6138090816935513</v>
      </c>
      <c r="P39" s="215">
        <f t="shared" si="1"/>
        <v>0.65946261662982963</v>
      </c>
      <c r="Q39" s="214">
        <f t="shared" si="1"/>
        <v>-6.0907098311957508E-2</v>
      </c>
    </row>
    <row r="40" spans="8:18" x14ac:dyDescent="0.2">
      <c r="K40" s="204"/>
      <c r="L40" s="100" t="s">
        <v>306</v>
      </c>
      <c r="M40" s="210">
        <f t="shared" si="1"/>
        <v>0.47740505054398863</v>
      </c>
      <c r="N40" s="212">
        <f t="shared" si="1"/>
        <v>2.0105595338131055</v>
      </c>
      <c r="O40" s="212">
        <f t="shared" si="1"/>
        <v>1.1848735181311909</v>
      </c>
      <c r="P40" s="212">
        <f t="shared" si="1"/>
        <v>0.87591285215912262</v>
      </c>
      <c r="Q40" s="210">
        <f t="shared" si="1"/>
        <v>-0.12851287760271557</v>
      </c>
    </row>
    <row r="41" spans="8:18" x14ac:dyDescent="0.2">
      <c r="H41" s="161" t="s">
        <v>502</v>
      </c>
      <c r="K41" s="204"/>
      <c r="L41" s="100" t="s">
        <v>307</v>
      </c>
      <c r="M41" s="210">
        <f t="shared" si="1"/>
        <v>-0.45652568165363006</v>
      </c>
      <c r="N41" s="212">
        <f t="shared" si="1"/>
        <v>1.7948697251701118</v>
      </c>
      <c r="O41" s="212">
        <f t="shared" si="1"/>
        <v>1.1573823833083363</v>
      </c>
      <c r="P41" s="212">
        <f t="shared" si="1"/>
        <v>0.68786668031127496</v>
      </c>
      <c r="Q41" s="210">
        <f t="shared" si="1"/>
        <v>-0.12630040766229422</v>
      </c>
    </row>
    <row r="42" spans="8:18" x14ac:dyDescent="0.2">
      <c r="K42" s="204"/>
      <c r="L42" s="100" t="s">
        <v>308</v>
      </c>
      <c r="M42" s="210">
        <f t="shared" si="1"/>
        <v>-1.2285970116646339</v>
      </c>
      <c r="N42" s="212">
        <f t="shared" si="1"/>
        <v>2.0439416524217879</v>
      </c>
      <c r="O42" s="212">
        <f t="shared" si="1"/>
        <v>1.2835521290992746</v>
      </c>
      <c r="P42" s="212">
        <f t="shared" si="1"/>
        <v>0.84702936259941597</v>
      </c>
      <c r="Q42" s="210">
        <f t="shared" si="1"/>
        <v>-0.21110193503957042</v>
      </c>
    </row>
    <row r="43" spans="8:18" x14ac:dyDescent="0.2">
      <c r="K43" s="204"/>
      <c r="L43" s="100" t="s">
        <v>321</v>
      </c>
      <c r="M43" s="210">
        <f t="shared" si="1"/>
        <v>-1.5695696313431595</v>
      </c>
      <c r="N43" s="212">
        <f t="shared" si="1"/>
        <v>1.7478027262270324</v>
      </c>
      <c r="O43" s="212">
        <f t="shared" si="1"/>
        <v>1.159935265878409</v>
      </c>
      <c r="P43" s="212">
        <f t="shared" si="1"/>
        <v>0.76417035249621623</v>
      </c>
      <c r="Q43" s="210">
        <f t="shared" si="1"/>
        <v>-0.40829772610437853</v>
      </c>
    </row>
    <row r="44" spans="8:18" x14ac:dyDescent="0.2">
      <c r="K44" s="204"/>
      <c r="L44" s="100" t="s">
        <v>377</v>
      </c>
      <c r="M44" s="210">
        <f t="shared" si="1"/>
        <v>-1.426533341406977</v>
      </c>
      <c r="N44" s="212">
        <f t="shared" si="1"/>
        <v>1.6477878617381148</v>
      </c>
      <c r="O44" s="212">
        <f t="shared" si="1"/>
        <v>1.1777496221239359</v>
      </c>
      <c r="P44" s="212">
        <f t="shared" si="1"/>
        <v>0.66742976119775221</v>
      </c>
      <c r="Q44" s="210">
        <f t="shared" si="1"/>
        <v>-0.4546488846020269</v>
      </c>
    </row>
    <row r="45" spans="8:18" x14ac:dyDescent="0.2">
      <c r="L45" s="168" t="s">
        <v>1378</v>
      </c>
      <c r="Q45" s="168" t="s">
        <v>203</v>
      </c>
    </row>
  </sheetData>
  <mergeCells count="1">
    <mergeCell ref="B6:I6"/>
  </mergeCells>
  <pageMargins left="0.7" right="0.7" top="0.75" bottom="0.75" header="0.3" footer="0.3"/>
  <pageSetup paperSize="9" orientation="portrait" r:id="rId1"/>
  <headerFooter>
    <oddFooter>&amp;L_x000D_&amp;1#&amp;"Calibri"&amp;10&amp;K000000 Interné</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5"/>
  <dimension ref="B4:U70"/>
  <sheetViews>
    <sheetView showGridLines="0" zoomScale="80" zoomScaleNormal="80" workbookViewId="0"/>
  </sheetViews>
  <sheetFormatPr defaultColWidth="9.375" defaultRowHeight="12.75" x14ac:dyDescent="0.2"/>
  <cols>
    <col min="1" max="1" width="14.375" style="222" customWidth="1"/>
    <col min="2" max="2" width="28.375" style="222" customWidth="1"/>
    <col min="3" max="3" width="30.375" style="222" customWidth="1"/>
    <col min="4" max="20" width="6.25" style="222" customWidth="1"/>
    <col min="21" max="21" width="6.875" style="222" customWidth="1"/>
    <col min="22" max="22" width="10.375" style="222" customWidth="1"/>
    <col min="23" max="16384" width="9.375" style="222"/>
  </cols>
  <sheetData>
    <row r="4" spans="2:21" ht="13.5" thickBot="1" x14ac:dyDescent="0.25">
      <c r="B4" s="218"/>
      <c r="C4" s="218"/>
      <c r="D4" s="218"/>
      <c r="E4" s="218"/>
      <c r="F4" s="218"/>
      <c r="G4" s="218"/>
      <c r="H4" s="218"/>
      <c r="I4" s="219"/>
      <c r="J4" s="219"/>
      <c r="K4" s="219"/>
      <c r="L4" s="219"/>
      <c r="M4" s="220"/>
      <c r="N4" s="220"/>
      <c r="O4" s="220"/>
      <c r="P4" s="220"/>
      <c r="Q4" s="220"/>
      <c r="R4" s="220"/>
      <c r="S4" s="220"/>
      <c r="T4" s="221"/>
      <c r="U4" s="221"/>
    </row>
    <row r="5" spans="2:21" x14ac:dyDescent="0.2">
      <c r="B5" s="223" t="s">
        <v>242</v>
      </c>
      <c r="C5" s="223" t="s">
        <v>243</v>
      </c>
      <c r="D5" s="224">
        <v>2008</v>
      </c>
      <c r="E5" s="224">
        <v>2009</v>
      </c>
      <c r="F5" s="224">
        <v>2010</v>
      </c>
      <c r="G5" s="224">
        <v>2011</v>
      </c>
      <c r="H5" s="224">
        <v>2012</v>
      </c>
      <c r="I5" s="224">
        <v>2013</v>
      </c>
      <c r="J5" s="224">
        <v>2014</v>
      </c>
      <c r="K5" s="225">
        <v>2015</v>
      </c>
      <c r="L5" s="225">
        <v>2016</v>
      </c>
      <c r="M5" s="225">
        <v>2017</v>
      </c>
      <c r="N5" s="225">
        <v>2018</v>
      </c>
      <c r="O5" s="225">
        <v>2019</v>
      </c>
      <c r="P5" s="225">
        <v>2020</v>
      </c>
      <c r="Q5" s="225">
        <v>2021</v>
      </c>
      <c r="R5" s="225">
        <v>2022</v>
      </c>
      <c r="S5" s="225">
        <v>2023</v>
      </c>
      <c r="T5" s="225">
        <v>2024</v>
      </c>
      <c r="U5" s="225">
        <v>2025</v>
      </c>
    </row>
    <row r="6" spans="2:21" x14ac:dyDescent="0.2">
      <c r="B6" s="226" t="s">
        <v>221</v>
      </c>
      <c r="C6" s="226" t="s">
        <v>222</v>
      </c>
      <c r="D6" s="419">
        <v>-2.5</v>
      </c>
      <c r="E6" s="419">
        <v>-8.2000000000000011</v>
      </c>
      <c r="F6" s="419">
        <v>-7.4</v>
      </c>
      <c r="G6" s="419">
        <v>-4.4000000000000004</v>
      </c>
      <c r="H6" s="419">
        <v>-4.4000000000000004</v>
      </c>
      <c r="I6" s="419">
        <v>-2.9000000000000008</v>
      </c>
      <c r="J6" s="419">
        <v>-3.2</v>
      </c>
      <c r="K6" s="419">
        <v>-2.8</v>
      </c>
      <c r="L6" s="419">
        <v>-2.6</v>
      </c>
      <c r="M6" s="419">
        <v>-1</v>
      </c>
      <c r="N6" s="419">
        <v>-1</v>
      </c>
      <c r="O6" s="419">
        <v>-1.2</v>
      </c>
      <c r="P6" s="419">
        <v>-5.3000000000000007</v>
      </c>
      <c r="Q6" s="419">
        <v>-5.1000000000000014</v>
      </c>
      <c r="R6" s="419">
        <v>-1.7</v>
      </c>
      <c r="S6" s="419">
        <v>-5.2</v>
      </c>
      <c r="T6" s="419">
        <v>-5.3000000000000007</v>
      </c>
      <c r="U6" s="419">
        <v>-5.01</v>
      </c>
    </row>
    <row r="7" spans="2:21" x14ac:dyDescent="0.2">
      <c r="B7" s="227" t="s">
        <v>403</v>
      </c>
      <c r="C7" s="227" t="s">
        <v>223</v>
      </c>
      <c r="D7" s="228"/>
      <c r="E7" s="228"/>
      <c r="F7" s="228"/>
      <c r="G7" s="228"/>
      <c r="H7" s="228"/>
      <c r="I7" s="228"/>
      <c r="J7" s="228"/>
      <c r="K7" s="228"/>
      <c r="L7" s="228"/>
      <c r="M7" s="228"/>
      <c r="N7" s="228"/>
      <c r="O7" s="228"/>
      <c r="P7" s="228"/>
      <c r="Q7" s="228"/>
      <c r="R7" s="229"/>
      <c r="S7" s="229"/>
      <c r="T7" s="229"/>
      <c r="U7" s="229">
        <v>-4.7199999977126668</v>
      </c>
    </row>
    <row r="8" spans="2:21" x14ac:dyDescent="0.2">
      <c r="B8" s="230" t="s">
        <v>396</v>
      </c>
      <c r="C8" s="230" t="s">
        <v>397</v>
      </c>
      <c r="D8" s="231"/>
      <c r="E8" s="231">
        <v>-10</v>
      </c>
      <c r="F8" s="231">
        <v>-10</v>
      </c>
      <c r="G8" s="231"/>
      <c r="H8" s="231"/>
      <c r="I8" s="231"/>
      <c r="J8" s="231"/>
      <c r="K8" s="231"/>
      <c r="L8" s="231"/>
      <c r="M8" s="231"/>
      <c r="N8" s="231"/>
      <c r="O8" s="231"/>
      <c r="P8" s="231"/>
      <c r="Q8" s="231"/>
      <c r="R8" s="231"/>
      <c r="S8" s="231"/>
      <c r="T8" s="231"/>
      <c r="U8" s="231"/>
    </row>
    <row r="9" spans="2:21" x14ac:dyDescent="0.2">
      <c r="B9" s="230" t="s">
        <v>398</v>
      </c>
      <c r="C9" s="230" t="s">
        <v>398</v>
      </c>
      <c r="D9" s="231"/>
      <c r="E9" s="231"/>
      <c r="F9" s="231"/>
      <c r="G9" s="231"/>
      <c r="H9" s="231"/>
      <c r="I9" s="231"/>
      <c r="J9" s="231"/>
      <c r="K9" s="231"/>
      <c r="L9" s="231"/>
      <c r="M9" s="231"/>
      <c r="N9" s="231"/>
      <c r="O9" s="231"/>
      <c r="P9" s="231">
        <v>-10</v>
      </c>
      <c r="Q9" s="231">
        <v>-10</v>
      </c>
      <c r="R9" s="231"/>
      <c r="S9" s="231"/>
      <c r="T9" s="231"/>
      <c r="U9" s="231"/>
    </row>
    <row r="10" spans="2:21" x14ac:dyDescent="0.2">
      <c r="B10" s="230" t="s">
        <v>399</v>
      </c>
      <c r="C10" s="230" t="s">
        <v>400</v>
      </c>
      <c r="D10" s="231"/>
      <c r="E10" s="231"/>
      <c r="F10" s="231"/>
      <c r="G10" s="231"/>
      <c r="H10" s="231"/>
      <c r="I10" s="231"/>
      <c r="J10" s="231"/>
      <c r="K10" s="231"/>
      <c r="L10" s="231"/>
      <c r="M10" s="231"/>
      <c r="N10" s="231"/>
      <c r="O10" s="231"/>
      <c r="P10" s="231"/>
      <c r="Q10" s="231"/>
      <c r="R10" s="231">
        <v>-10</v>
      </c>
      <c r="S10" s="231">
        <v>-10</v>
      </c>
      <c r="T10" s="231">
        <v>-10</v>
      </c>
      <c r="U10" s="231"/>
    </row>
    <row r="11" spans="2:21" x14ac:dyDescent="0.2">
      <c r="B11" s="230" t="s">
        <v>651</v>
      </c>
      <c r="C11" s="230" t="s">
        <v>656</v>
      </c>
      <c r="D11" s="231"/>
      <c r="E11" s="231"/>
      <c r="F11" s="231"/>
      <c r="G11" s="231"/>
      <c r="H11" s="231"/>
      <c r="I11" s="231"/>
      <c r="J11" s="231"/>
      <c r="K11" s="231"/>
      <c r="L11" s="231"/>
      <c r="M11" s="231"/>
      <c r="N11" s="231"/>
      <c r="O11" s="231"/>
      <c r="P11" s="231"/>
      <c r="Q11" s="231"/>
      <c r="R11" s="231"/>
      <c r="S11" s="231"/>
      <c r="T11" s="231">
        <v>-10</v>
      </c>
      <c r="U11" s="231"/>
    </row>
    <row r="12" spans="2:21" x14ac:dyDescent="0.2">
      <c r="B12" s="230" t="s">
        <v>652</v>
      </c>
      <c r="C12" s="230" t="s">
        <v>657</v>
      </c>
      <c r="D12" s="231"/>
      <c r="E12" s="231"/>
      <c r="F12" s="231"/>
      <c r="G12" s="231"/>
      <c r="H12" s="231"/>
      <c r="I12" s="231"/>
      <c r="J12" s="231"/>
      <c r="K12" s="231"/>
      <c r="L12" s="231"/>
      <c r="M12" s="231"/>
      <c r="N12" s="231"/>
      <c r="O12" s="231"/>
      <c r="P12" s="231"/>
      <c r="Q12" s="231"/>
      <c r="R12" s="231"/>
      <c r="S12" s="231"/>
      <c r="T12" s="231"/>
      <c r="U12" s="231">
        <v>-10</v>
      </c>
    </row>
    <row r="13" spans="2:21" ht="13.5" thickBot="1" x14ac:dyDescent="0.25">
      <c r="B13" s="232" t="s">
        <v>401</v>
      </c>
      <c r="C13" s="232" t="s">
        <v>402</v>
      </c>
      <c r="D13" s="233">
        <v>-3</v>
      </c>
      <c r="E13" s="233">
        <v>-3</v>
      </c>
      <c r="F13" s="233">
        <v>-3</v>
      </c>
      <c r="G13" s="233">
        <v>-3</v>
      </c>
      <c r="H13" s="233">
        <v>-3</v>
      </c>
      <c r="I13" s="233">
        <v>-3</v>
      </c>
      <c r="J13" s="233">
        <v>-3</v>
      </c>
      <c r="K13" s="233">
        <v>-3</v>
      </c>
      <c r="L13" s="233">
        <v>-3</v>
      </c>
      <c r="M13" s="233">
        <v>-3</v>
      </c>
      <c r="N13" s="233">
        <v>-3</v>
      </c>
      <c r="O13" s="233">
        <v>-3</v>
      </c>
      <c r="P13" s="233">
        <v>-3</v>
      </c>
      <c r="Q13" s="233">
        <v>-3</v>
      </c>
      <c r="R13" s="233">
        <v>-3</v>
      </c>
      <c r="S13" s="233">
        <v>-3</v>
      </c>
      <c r="T13" s="233">
        <v>-3</v>
      </c>
      <c r="U13" s="233">
        <v>-3</v>
      </c>
    </row>
    <row r="14" spans="2:21" x14ac:dyDescent="0.2">
      <c r="B14" s="226"/>
      <c r="C14" s="226"/>
      <c r="D14" s="137"/>
      <c r="E14" s="137"/>
      <c r="F14" s="137"/>
      <c r="G14" s="137"/>
      <c r="H14" s="137"/>
      <c r="I14" s="137"/>
      <c r="J14" s="137"/>
      <c r="K14" s="137"/>
      <c r="L14" s="137"/>
      <c r="M14" s="137"/>
      <c r="N14" s="137"/>
      <c r="O14" s="137"/>
      <c r="P14" s="137"/>
      <c r="Q14" s="137"/>
      <c r="R14" s="234"/>
    </row>
    <row r="15" spans="2:21" x14ac:dyDescent="0.2">
      <c r="B15" s="235" t="s">
        <v>664</v>
      </c>
      <c r="C15" s="226"/>
      <c r="D15" s="137"/>
      <c r="E15" s="137"/>
      <c r="F15" s="137"/>
      <c r="G15" s="137"/>
      <c r="H15" s="137"/>
      <c r="I15" s="235" t="s">
        <v>665</v>
      </c>
      <c r="J15" s="137"/>
      <c r="K15" s="137"/>
      <c r="L15" s="137"/>
      <c r="M15" s="137"/>
      <c r="N15" s="137"/>
      <c r="O15" s="137"/>
      <c r="P15" s="137"/>
      <c r="Q15" s="137"/>
      <c r="R15" s="234"/>
    </row>
    <row r="16" spans="2:21" x14ac:dyDescent="0.2">
      <c r="B16" s="226"/>
      <c r="C16" s="226"/>
      <c r="D16" s="137"/>
      <c r="E16" s="137"/>
      <c r="F16" s="137"/>
      <c r="G16" s="137"/>
      <c r="H16" s="137"/>
      <c r="I16" s="137"/>
      <c r="J16" s="137"/>
      <c r="K16" s="137"/>
      <c r="L16" s="137"/>
      <c r="M16" s="137"/>
      <c r="N16" s="137"/>
      <c r="O16" s="137"/>
      <c r="P16" s="137"/>
      <c r="Q16" s="137"/>
      <c r="R16" s="234"/>
    </row>
    <row r="17" spans="2:19" x14ac:dyDescent="0.2">
      <c r="B17" s="226"/>
      <c r="C17" s="226"/>
      <c r="D17" s="137"/>
      <c r="E17" s="137"/>
      <c r="F17" s="137"/>
      <c r="G17" s="137"/>
      <c r="H17" s="137"/>
      <c r="I17" s="137"/>
      <c r="J17" s="137"/>
      <c r="K17" s="137"/>
      <c r="L17" s="137"/>
      <c r="M17" s="137"/>
      <c r="N17" s="137"/>
      <c r="O17" s="137"/>
      <c r="P17" s="137"/>
      <c r="Q17" s="137"/>
      <c r="R17" s="234"/>
    </row>
    <row r="18" spans="2:19" x14ac:dyDescent="0.2">
      <c r="B18" s="226"/>
      <c r="C18" s="226"/>
      <c r="D18" s="137"/>
      <c r="E18" s="137"/>
      <c r="F18" s="137"/>
      <c r="G18" s="137"/>
      <c r="H18" s="137"/>
      <c r="I18" s="137"/>
      <c r="J18" s="137"/>
      <c r="K18" s="137"/>
      <c r="L18" s="137"/>
      <c r="M18" s="137"/>
      <c r="N18" s="137"/>
      <c r="O18" s="137"/>
      <c r="P18" s="137"/>
      <c r="Q18" s="137"/>
      <c r="R18" s="234"/>
    </row>
    <row r="19" spans="2:19" x14ac:dyDescent="0.2">
      <c r="B19" s="226"/>
      <c r="C19" s="226"/>
      <c r="D19" s="137"/>
      <c r="E19" s="137"/>
      <c r="F19" s="137"/>
      <c r="G19" s="137"/>
      <c r="H19" s="137"/>
      <c r="I19" s="137"/>
      <c r="J19" s="137"/>
      <c r="K19" s="137"/>
      <c r="L19" s="137"/>
      <c r="M19" s="137"/>
      <c r="N19" s="137"/>
      <c r="O19" s="137"/>
      <c r="P19" s="137"/>
      <c r="Q19" s="137"/>
      <c r="R19" s="234"/>
    </row>
    <row r="31" spans="2:19" x14ac:dyDescent="0.2">
      <c r="D31" s="161" t="s">
        <v>0</v>
      </c>
      <c r="S31" s="161" t="s">
        <v>203</v>
      </c>
    </row>
    <row r="34" spans="2:17" x14ac:dyDescent="0.2">
      <c r="M34" s="237"/>
      <c r="N34" s="237"/>
      <c r="O34" s="238"/>
      <c r="Q34" s="238"/>
    </row>
    <row r="35" spans="2:17" x14ac:dyDescent="0.2">
      <c r="D35" s="137"/>
      <c r="E35" s="411"/>
      <c r="F35" s="411"/>
      <c r="N35" s="237"/>
      <c r="O35" s="238"/>
      <c r="Q35" s="238"/>
    </row>
    <row r="36" spans="2:17" ht="13.5" thickBot="1" x14ac:dyDescent="0.25">
      <c r="B36" s="412" t="s">
        <v>650</v>
      </c>
      <c r="C36" s="412" t="s">
        <v>643</v>
      </c>
      <c r="D36" s="413">
        <v>-5.2729181035665418</v>
      </c>
      <c r="E36" s="413"/>
      <c r="F36" s="413">
        <f>D36</f>
        <v>-5.2729181035665418</v>
      </c>
      <c r="N36" s="237"/>
      <c r="O36" s="237"/>
      <c r="Q36" s="238"/>
    </row>
    <row r="37" spans="2:17" x14ac:dyDescent="0.2">
      <c r="B37" s="137" t="s">
        <v>644</v>
      </c>
      <c r="C37" s="137" t="s">
        <v>645</v>
      </c>
      <c r="D37" s="414">
        <v>1.2498592508547197</v>
      </c>
      <c r="E37" s="418">
        <f>IF(AND(D36&gt;0,D37&gt;0),E36+D37,IF(AND(D36&gt;0,D37&lt;0),E36,IF(AND(D36&lt;0,D37&lt;0),E36+D36,IF(AND(D36&lt;0,D37&gt;0),E36+D36+D37,IF(AND(D36=0,D37&lt;&gt;0),E36,E36)))))</f>
        <v>-4.0230588527118218</v>
      </c>
      <c r="F37" s="418">
        <f>ABS(D37)*-1</f>
        <v>-1.2498592508547197</v>
      </c>
      <c r="M37" s="240"/>
      <c r="N37" s="237"/>
      <c r="O37" s="237"/>
    </row>
    <row r="38" spans="2:17" x14ac:dyDescent="0.2">
      <c r="B38" s="137" t="s">
        <v>646</v>
      </c>
      <c r="C38" s="137" t="s">
        <v>647</v>
      </c>
      <c r="D38" s="414">
        <v>0.47533078666710205</v>
      </c>
      <c r="E38" s="418">
        <f t="shared" ref="E38:E43" si="0">IF(AND(D37&gt;0,D38&gt;0),E37+D38,IF(AND(D37&gt;0,D38&lt;0),E37,IF(AND(D37&lt;0,D38&lt;0),E37+D37,IF(AND(D37&lt;0,D38&gt;0),E37+D37+D38,IF(AND(D37=0,D38&lt;&gt;0),E37,E37)))))</f>
        <v>-3.5477280660447197</v>
      </c>
      <c r="F38" s="418">
        <f t="shared" ref="F38:F43" si="1">ABS(D38)*-1</f>
        <v>-0.47533078666710205</v>
      </c>
      <c r="M38" s="236"/>
      <c r="N38" s="236"/>
      <c r="O38" s="236"/>
    </row>
    <row r="39" spans="2:17" x14ac:dyDescent="0.2">
      <c r="B39" s="137" t="s">
        <v>648</v>
      </c>
      <c r="C39" s="137" t="s">
        <v>649</v>
      </c>
      <c r="D39" s="417">
        <v>0.59028733710214565</v>
      </c>
      <c r="E39" s="414">
        <f t="shared" si="0"/>
        <v>-2.9574407289425739</v>
      </c>
      <c r="F39" s="414">
        <f t="shared" si="1"/>
        <v>-0.59028733710214565</v>
      </c>
    </row>
    <row r="40" spans="2:17" x14ac:dyDescent="0.2">
      <c r="B40" s="137" t="s">
        <v>653</v>
      </c>
      <c r="C40" s="137" t="s">
        <v>658</v>
      </c>
      <c r="D40" s="414">
        <v>-0.60237186218685224</v>
      </c>
      <c r="E40" s="414">
        <f t="shared" si="0"/>
        <v>-2.9574407289425739</v>
      </c>
      <c r="F40" s="414">
        <f>ABS(D40)*-1</f>
        <v>-0.60237186218685224</v>
      </c>
      <c r="O40" s="239"/>
    </row>
    <row r="41" spans="2:17" x14ac:dyDescent="0.2">
      <c r="B41" s="137" t="s">
        <v>654</v>
      </c>
      <c r="C41" s="137" t="s">
        <v>659</v>
      </c>
      <c r="D41" s="414">
        <v>-0.73111606393185213</v>
      </c>
      <c r="E41" s="414">
        <f t="shared" si="0"/>
        <v>-3.5598125911294263</v>
      </c>
      <c r="F41" s="414">
        <f>ABS(D41)*-1</f>
        <v>-0.73111606393185213</v>
      </c>
      <c r="O41" s="239"/>
    </row>
    <row r="42" spans="2:17" x14ac:dyDescent="0.2">
      <c r="B42" s="137" t="s">
        <v>14</v>
      </c>
      <c r="C42" s="137" t="s">
        <v>661</v>
      </c>
      <c r="D42" s="414">
        <v>-0.20094311810951918</v>
      </c>
      <c r="E42" s="414">
        <f t="shared" si="0"/>
        <v>-4.2909286550612782</v>
      </c>
      <c r="F42" s="414">
        <f t="shared" si="1"/>
        <v>-0.20094311810951918</v>
      </c>
      <c r="O42" s="239"/>
    </row>
    <row r="43" spans="2:17" ht="13.5" customHeight="1" thickBot="1" x14ac:dyDescent="0.25">
      <c r="B43" s="262" t="s">
        <v>164</v>
      </c>
      <c r="C43" s="262" t="s">
        <v>660</v>
      </c>
      <c r="D43" s="415">
        <v>-0.51413245667115959</v>
      </c>
      <c r="E43" s="415">
        <f t="shared" si="0"/>
        <v>-4.4918717731707973</v>
      </c>
      <c r="F43" s="415">
        <f t="shared" si="1"/>
        <v>-0.51413245667115959</v>
      </c>
      <c r="O43" s="239"/>
    </row>
    <row r="44" spans="2:17" x14ac:dyDescent="0.2">
      <c r="B44" s="165" t="s">
        <v>655</v>
      </c>
      <c r="C44" s="165" t="s">
        <v>662</v>
      </c>
      <c r="D44" s="416">
        <v>-5.0060042298419578</v>
      </c>
      <c r="E44" s="414"/>
      <c r="F44" s="416">
        <f>D44</f>
        <v>-5.0060042298419578</v>
      </c>
    </row>
    <row r="45" spans="2:17" x14ac:dyDescent="0.2">
      <c r="B45" s="137"/>
      <c r="C45" s="137"/>
      <c r="D45" s="137"/>
      <c r="E45" s="137"/>
      <c r="F45" s="137"/>
    </row>
    <row r="46" spans="2:17" x14ac:dyDescent="0.2">
      <c r="B46" s="411" t="s">
        <v>663</v>
      </c>
      <c r="C46" s="137"/>
      <c r="D46" s="137"/>
      <c r="E46" s="137"/>
      <c r="F46" s="137"/>
      <c r="H46" s="411" t="s">
        <v>740</v>
      </c>
      <c r="I46" s="241"/>
      <c r="J46" s="241"/>
      <c r="K46" s="241"/>
      <c r="L46" s="241"/>
    </row>
    <row r="47" spans="2:17" x14ac:dyDescent="0.2">
      <c r="B47" s="137"/>
      <c r="C47" s="137"/>
      <c r="D47" s="137"/>
      <c r="E47" s="137"/>
      <c r="F47" s="137"/>
      <c r="H47" s="242"/>
      <c r="I47" s="242"/>
      <c r="J47" s="242"/>
      <c r="K47" s="242"/>
      <c r="L47" s="242"/>
    </row>
    <row r="48" spans="2:17" x14ac:dyDescent="0.2">
      <c r="B48" s="137"/>
      <c r="C48" s="137"/>
      <c r="D48" s="137"/>
      <c r="E48" s="137"/>
      <c r="F48" s="137"/>
      <c r="H48" s="242"/>
      <c r="I48" s="242"/>
      <c r="J48" s="242"/>
      <c r="K48" s="242"/>
      <c r="L48" s="242"/>
    </row>
    <row r="49" spans="2:18" x14ac:dyDescent="0.2">
      <c r="B49" s="137"/>
      <c r="C49" s="137"/>
      <c r="D49" s="137"/>
      <c r="E49" s="137"/>
      <c r="F49" s="137"/>
      <c r="H49" s="242"/>
      <c r="I49" s="242"/>
      <c r="J49" s="242"/>
      <c r="K49" s="242"/>
      <c r="L49" s="242"/>
    </row>
    <row r="50" spans="2:18" x14ac:dyDescent="0.2">
      <c r="B50" s="137"/>
      <c r="C50" s="137"/>
      <c r="D50" s="137"/>
      <c r="E50" s="137"/>
      <c r="F50" s="137"/>
    </row>
    <row r="51" spans="2:18" x14ac:dyDescent="0.2">
      <c r="B51" s="137"/>
      <c r="C51" s="137"/>
      <c r="D51" s="137"/>
      <c r="E51" s="137"/>
      <c r="F51" s="137"/>
      <c r="H51" s="241"/>
      <c r="I51" s="241"/>
      <c r="J51" s="241"/>
      <c r="K51" s="241"/>
      <c r="L51" s="241"/>
    </row>
    <row r="52" spans="2:18" x14ac:dyDescent="0.2">
      <c r="B52" s="137"/>
      <c r="C52" s="137"/>
      <c r="D52" s="137"/>
      <c r="E52" s="137"/>
      <c r="F52" s="137"/>
    </row>
    <row r="53" spans="2:18" x14ac:dyDescent="0.2">
      <c r="B53" s="137"/>
      <c r="C53" s="137"/>
      <c r="D53" s="137"/>
      <c r="E53" s="137"/>
      <c r="F53" s="137"/>
    </row>
    <row r="54" spans="2:18" x14ac:dyDescent="0.2">
      <c r="B54" s="137"/>
      <c r="C54" s="137"/>
      <c r="D54" s="137"/>
      <c r="E54" s="137"/>
      <c r="F54" s="137"/>
    </row>
    <row r="55" spans="2:18" x14ac:dyDescent="0.2">
      <c r="B55" s="137"/>
      <c r="C55" s="137"/>
      <c r="D55" s="137"/>
      <c r="E55" s="137"/>
      <c r="F55" s="137"/>
    </row>
    <row r="56" spans="2:18" x14ac:dyDescent="0.2">
      <c r="B56" s="137"/>
      <c r="C56" s="137"/>
      <c r="D56" s="137"/>
      <c r="E56" s="137"/>
      <c r="F56" s="137"/>
    </row>
    <row r="57" spans="2:18" x14ac:dyDescent="0.2">
      <c r="B57" s="137"/>
      <c r="C57" s="137"/>
      <c r="D57" s="137"/>
      <c r="E57" s="137"/>
      <c r="F57" s="137"/>
    </row>
    <row r="58" spans="2:18" x14ac:dyDescent="0.2">
      <c r="B58" s="137"/>
      <c r="C58" s="137"/>
      <c r="D58" s="137"/>
      <c r="E58" s="137"/>
      <c r="F58" s="137"/>
    </row>
    <row r="59" spans="2:18" x14ac:dyDescent="0.2">
      <c r="B59" s="137"/>
      <c r="C59" s="137"/>
      <c r="D59" s="137"/>
      <c r="E59" s="137"/>
      <c r="F59" s="137"/>
    </row>
    <row r="60" spans="2:18" hidden="1" x14ac:dyDescent="0.2">
      <c r="B60" s="137"/>
      <c r="C60" s="137"/>
      <c r="D60" s="137"/>
      <c r="E60" s="137"/>
      <c r="F60" s="137"/>
    </row>
    <row r="61" spans="2:18" hidden="1" x14ac:dyDescent="0.2">
      <c r="B61" s="137"/>
      <c r="C61" s="137"/>
      <c r="D61" s="137"/>
      <c r="E61" s="137"/>
      <c r="F61" s="137"/>
    </row>
    <row r="62" spans="2:18" x14ac:dyDescent="0.2">
      <c r="B62" s="137"/>
      <c r="C62" s="137"/>
      <c r="D62" s="137"/>
      <c r="E62" s="137"/>
      <c r="F62" s="137"/>
    </row>
    <row r="63" spans="2:18" x14ac:dyDescent="0.2">
      <c r="B63" s="137"/>
      <c r="C63" s="137"/>
      <c r="D63" s="137"/>
      <c r="E63" s="137"/>
      <c r="F63" s="137"/>
    </row>
    <row r="64" spans="2:18" x14ac:dyDescent="0.2">
      <c r="B64" s="137"/>
      <c r="C64" s="137"/>
      <c r="D64" s="150" t="s">
        <v>0</v>
      </c>
      <c r="E64" s="137"/>
      <c r="F64" s="137"/>
      <c r="R64" s="161" t="s">
        <v>203</v>
      </c>
    </row>
    <row r="65" spans="2:13" x14ac:dyDescent="0.2">
      <c r="B65" s="137"/>
      <c r="C65" s="137"/>
      <c r="D65" s="137"/>
      <c r="E65" s="137"/>
      <c r="F65" s="137"/>
      <c r="M65" s="241"/>
    </row>
    <row r="66" spans="2:13" x14ac:dyDescent="0.2">
      <c r="B66" s="137"/>
      <c r="C66" s="137"/>
      <c r="D66" s="137"/>
      <c r="E66" s="137"/>
      <c r="F66" s="137"/>
      <c r="M66" s="242"/>
    </row>
    <row r="67" spans="2:13" x14ac:dyDescent="0.2">
      <c r="M67" s="242"/>
    </row>
    <row r="68" spans="2:13" x14ac:dyDescent="0.2">
      <c r="M68" s="242"/>
    </row>
    <row r="70" spans="2:13" x14ac:dyDescent="0.2">
      <c r="M70" s="241"/>
    </row>
  </sheetData>
  <pageMargins left="0.7" right="0.7" top="0.75" bottom="0.75" header="0.3" footer="0.3"/>
  <pageSetup paperSize="9" orientation="portrait" r:id="rId1"/>
  <headerFooter>
    <oddFooter>&amp;L_x000D_&amp;1#&amp;"Calibri"&amp;10&amp;K000000 Interné</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523AE-D162-4ECA-BACC-DC08E4185A28}">
  <dimension ref="D2:W63"/>
  <sheetViews>
    <sheetView showGridLines="0" zoomScaleNormal="100" workbookViewId="0"/>
  </sheetViews>
  <sheetFormatPr defaultColWidth="9.25" defaultRowHeight="12.75" x14ac:dyDescent="0.2"/>
  <cols>
    <col min="1" max="2" width="6.125" style="246" customWidth="1"/>
    <col min="3" max="3" width="7.375" style="246" customWidth="1"/>
    <col min="4" max="7" width="21.375" style="246" customWidth="1"/>
    <col min="8" max="8" width="9.25" style="246"/>
    <col min="9" max="9" width="27.875" style="246" customWidth="1"/>
    <col min="10" max="16384" width="9.25" style="246"/>
  </cols>
  <sheetData>
    <row r="2" spans="4:23" ht="13.5" thickBot="1" x14ac:dyDescent="0.25">
      <c r="D2" s="539" t="s">
        <v>640</v>
      </c>
      <c r="E2" s="539"/>
      <c r="F2" s="539"/>
      <c r="G2" s="539"/>
      <c r="I2" s="247" t="s">
        <v>641</v>
      </c>
      <c r="J2" s="247"/>
      <c r="K2" s="247"/>
      <c r="L2" s="247"/>
      <c r="M2" s="247"/>
      <c r="N2" s="247"/>
    </row>
    <row r="3" spans="4:23" x14ac:dyDescent="0.2">
      <c r="H3" s="248"/>
    </row>
    <row r="4" spans="4:23" x14ac:dyDescent="0.2">
      <c r="D4" s="249"/>
      <c r="E4" s="250" t="s">
        <v>1</v>
      </c>
      <c r="G4" s="137"/>
      <c r="H4" s="137"/>
      <c r="I4" s="249"/>
      <c r="J4" s="250" t="s">
        <v>181</v>
      </c>
      <c r="L4" s="137"/>
      <c r="M4" s="137"/>
      <c r="N4" s="137"/>
      <c r="O4" s="137"/>
      <c r="P4" s="137"/>
      <c r="Q4" s="137"/>
      <c r="R4" s="137"/>
      <c r="S4" s="137"/>
      <c r="T4" s="137"/>
      <c r="U4" s="137"/>
      <c r="V4" s="137"/>
      <c r="W4" s="137"/>
    </row>
    <row r="5" spans="4:23" x14ac:dyDescent="0.2">
      <c r="D5" s="251"/>
      <c r="E5" s="163">
        <v>2025</v>
      </c>
      <c r="G5" s="137"/>
      <c r="H5" s="137"/>
      <c r="I5" s="251"/>
      <c r="J5" s="163">
        <v>2025</v>
      </c>
      <c r="L5" s="137"/>
      <c r="M5" s="137"/>
      <c r="N5" s="137"/>
      <c r="O5" s="137"/>
      <c r="P5" s="137"/>
      <c r="Q5" s="137"/>
      <c r="R5" s="137"/>
      <c r="S5" s="137"/>
      <c r="T5" s="137"/>
      <c r="U5" s="137"/>
      <c r="V5" s="137"/>
      <c r="W5" s="137"/>
    </row>
    <row r="6" spans="4:23" x14ac:dyDescent="0.2">
      <c r="D6" s="137" t="s">
        <v>634</v>
      </c>
      <c r="E6" s="204">
        <v>-0.32674695583074831</v>
      </c>
      <c r="G6" s="137"/>
      <c r="H6" s="137"/>
      <c r="I6" s="137" t="s">
        <v>638</v>
      </c>
      <c r="J6" s="204">
        <f>E6</f>
        <v>-0.32674695583074831</v>
      </c>
      <c r="L6" s="137"/>
      <c r="M6" s="137"/>
      <c r="N6" s="137"/>
      <c r="O6" s="137"/>
      <c r="P6" s="137"/>
      <c r="Q6" s="137"/>
      <c r="R6" s="137"/>
      <c r="S6" s="137"/>
      <c r="T6" s="137"/>
      <c r="U6" s="137"/>
      <c r="V6" s="137"/>
      <c r="W6" s="137"/>
    </row>
    <row r="7" spans="4:23" x14ac:dyDescent="0.2">
      <c r="D7" s="137" t="s">
        <v>632</v>
      </c>
      <c r="E7" s="204">
        <v>-0.18941319142753596</v>
      </c>
      <c r="G7" s="137"/>
      <c r="H7" s="137"/>
      <c r="I7" s="137" t="s">
        <v>487</v>
      </c>
      <c r="J7" s="204">
        <f t="shared" ref="J7:J11" si="0">E7</f>
        <v>-0.18941319142753596</v>
      </c>
      <c r="L7" s="137"/>
      <c r="M7" s="137"/>
      <c r="N7" s="137"/>
      <c r="O7" s="137"/>
      <c r="P7" s="137"/>
      <c r="Q7" s="137"/>
      <c r="R7" s="137"/>
      <c r="S7" s="137"/>
      <c r="T7" s="137"/>
      <c r="U7" s="137"/>
      <c r="V7" s="137"/>
      <c r="W7" s="137"/>
    </row>
    <row r="8" spans="4:23" x14ac:dyDescent="0.2">
      <c r="D8" s="137" t="s">
        <v>633</v>
      </c>
      <c r="E8" s="204">
        <v>-0.22543751651893834</v>
      </c>
      <c r="G8" s="137"/>
      <c r="H8" s="137"/>
      <c r="I8" s="137" t="s">
        <v>637</v>
      </c>
      <c r="J8" s="204">
        <f t="shared" si="0"/>
        <v>-0.22543751651893834</v>
      </c>
      <c r="L8" s="137"/>
      <c r="M8" s="137"/>
      <c r="N8" s="137"/>
      <c r="O8" s="137"/>
      <c r="P8" s="137"/>
      <c r="Q8" s="137"/>
      <c r="R8" s="137"/>
      <c r="S8" s="137"/>
      <c r="T8" s="137"/>
      <c r="U8" s="137"/>
      <c r="V8" s="137"/>
      <c r="W8" s="137"/>
    </row>
    <row r="9" spans="4:23" x14ac:dyDescent="0.2">
      <c r="D9" s="137" t="s">
        <v>635</v>
      </c>
      <c r="E9" s="204">
        <v>3.3322222760370682E-2</v>
      </c>
      <c r="G9" s="137"/>
      <c r="H9" s="137"/>
      <c r="I9" s="137" t="s">
        <v>639</v>
      </c>
      <c r="J9" s="204">
        <f t="shared" si="0"/>
        <v>3.3322222760370682E-2</v>
      </c>
      <c r="L9" s="137"/>
      <c r="M9" s="137"/>
      <c r="N9" s="137"/>
      <c r="O9" s="137"/>
      <c r="P9" s="137"/>
      <c r="Q9" s="137"/>
      <c r="R9" s="137"/>
      <c r="S9" s="137"/>
      <c r="T9" s="137"/>
      <c r="U9" s="137"/>
      <c r="V9" s="137"/>
      <c r="W9" s="137"/>
    </row>
    <row r="10" spans="4:23" ht="13.5" thickBot="1" x14ac:dyDescent="0.25">
      <c r="D10" s="262" t="s">
        <v>636</v>
      </c>
      <c r="E10" s="407">
        <v>-1.9088905057213026E-2</v>
      </c>
      <c r="G10" s="137"/>
      <c r="H10" s="137"/>
      <c r="I10" s="262" t="s">
        <v>642</v>
      </c>
      <c r="J10" s="407">
        <f t="shared" si="0"/>
        <v>-1.9088905057213026E-2</v>
      </c>
      <c r="L10" s="137"/>
      <c r="M10" s="137"/>
      <c r="N10" s="137"/>
      <c r="O10" s="137"/>
      <c r="P10" s="137"/>
      <c r="Q10" s="137"/>
      <c r="R10" s="137"/>
      <c r="S10" s="137"/>
      <c r="T10" s="137"/>
      <c r="U10" s="137"/>
      <c r="V10" s="137"/>
      <c r="W10" s="137"/>
    </row>
    <row r="11" spans="4:23" x14ac:dyDescent="0.2">
      <c r="D11" s="163" t="s">
        <v>27</v>
      </c>
      <c r="E11" s="252">
        <v>-0.72736434607406486</v>
      </c>
      <c r="G11" s="137"/>
      <c r="H11" s="137"/>
      <c r="I11" s="408" t="s">
        <v>167</v>
      </c>
      <c r="J11" s="409">
        <f t="shared" si="0"/>
        <v>-0.72736434607406486</v>
      </c>
      <c r="L11" s="137"/>
      <c r="M11" s="137"/>
      <c r="N11" s="137"/>
      <c r="O11" s="137"/>
      <c r="P11" s="137"/>
      <c r="Q11" s="137"/>
      <c r="R11" s="137"/>
      <c r="S11" s="137"/>
      <c r="T11" s="137"/>
      <c r="U11" s="137"/>
      <c r="V11" s="137"/>
      <c r="W11" s="137"/>
    </row>
    <row r="12" spans="4:23" x14ac:dyDescent="0.2">
      <c r="D12" s="137"/>
      <c r="E12" s="204"/>
      <c r="F12" s="137"/>
      <c r="G12" s="137"/>
      <c r="H12" s="137"/>
      <c r="I12" s="137"/>
      <c r="J12" s="204"/>
      <c r="L12" s="137"/>
      <c r="M12" s="137"/>
      <c r="N12" s="137"/>
      <c r="O12" s="137"/>
      <c r="P12" s="137"/>
      <c r="Q12" s="137"/>
      <c r="R12" s="137"/>
      <c r="S12" s="137"/>
      <c r="T12" s="137"/>
      <c r="U12" s="137"/>
      <c r="V12" s="137"/>
      <c r="W12" s="137"/>
    </row>
    <row r="13" spans="4:23" x14ac:dyDescent="0.2">
      <c r="D13" s="165"/>
      <c r="E13" s="143"/>
      <c r="F13" s="143"/>
      <c r="G13" s="143"/>
      <c r="H13" s="137"/>
      <c r="I13" s="165"/>
      <c r="J13" s="143"/>
      <c r="L13" s="143"/>
      <c r="M13" s="143"/>
      <c r="N13" s="137"/>
      <c r="O13" s="137"/>
      <c r="P13" s="137"/>
      <c r="Q13" s="137"/>
      <c r="R13" s="137"/>
      <c r="S13" s="137"/>
      <c r="T13" s="137"/>
      <c r="U13" s="137"/>
      <c r="V13" s="137"/>
      <c r="W13" s="137"/>
    </row>
    <row r="14" spans="4:23" x14ac:dyDescent="0.2">
      <c r="D14" s="137"/>
      <c r="E14" s="166"/>
      <c r="F14" s="166"/>
      <c r="G14" s="166"/>
      <c r="H14" s="137"/>
      <c r="I14" s="137"/>
      <c r="J14" s="166"/>
      <c r="K14" s="166"/>
      <c r="L14" s="166"/>
      <c r="M14" s="166"/>
      <c r="N14" s="137"/>
      <c r="O14" s="137"/>
      <c r="P14" s="137"/>
      <c r="Q14" s="137"/>
      <c r="R14" s="137"/>
      <c r="S14" s="137"/>
      <c r="T14" s="137"/>
      <c r="U14" s="137"/>
      <c r="V14" s="137"/>
      <c r="W14" s="137"/>
    </row>
    <row r="15" spans="4:23" x14ac:dyDescent="0.2">
      <c r="D15" s="137"/>
      <c r="E15" s="166"/>
      <c r="F15" s="166"/>
      <c r="G15" s="166"/>
      <c r="H15" s="137"/>
      <c r="I15" s="137"/>
      <c r="J15" s="166"/>
      <c r="K15" s="166"/>
      <c r="L15" s="166"/>
      <c r="M15" s="166"/>
      <c r="N15" s="137"/>
      <c r="O15" s="137"/>
      <c r="P15" s="137"/>
      <c r="Q15" s="137"/>
      <c r="R15" s="137"/>
      <c r="S15" s="137"/>
      <c r="T15" s="137"/>
      <c r="U15" s="137"/>
      <c r="V15" s="137"/>
      <c r="W15" s="137"/>
    </row>
    <row r="16" spans="4:23" x14ac:dyDescent="0.2">
      <c r="E16" s="253"/>
      <c r="F16" s="253"/>
      <c r="G16" s="253"/>
      <c r="H16" s="137"/>
      <c r="J16" s="253"/>
      <c r="K16" s="253"/>
      <c r="L16" s="253"/>
      <c r="M16" s="253"/>
      <c r="N16" s="137"/>
      <c r="O16" s="137"/>
      <c r="P16" s="137"/>
      <c r="Q16" s="137"/>
      <c r="R16" s="137"/>
      <c r="S16" s="137"/>
      <c r="T16" s="137"/>
      <c r="U16" s="137"/>
      <c r="V16" s="137"/>
      <c r="W16" s="137"/>
    </row>
    <row r="17" spans="4:23" x14ac:dyDescent="0.2">
      <c r="D17" s="165"/>
      <c r="E17" s="143"/>
      <c r="F17" s="143"/>
      <c r="G17" s="143"/>
      <c r="H17" s="137"/>
      <c r="I17" s="165"/>
      <c r="J17" s="143"/>
      <c r="K17" s="143"/>
      <c r="L17" s="143"/>
      <c r="M17" s="166"/>
      <c r="N17" s="137"/>
      <c r="O17" s="137"/>
      <c r="P17" s="137"/>
      <c r="Q17" s="137"/>
      <c r="R17" s="137"/>
      <c r="S17" s="137"/>
      <c r="T17" s="137"/>
      <c r="U17" s="137"/>
      <c r="V17" s="137"/>
      <c r="W17" s="137"/>
    </row>
    <row r="18" spans="4:23" x14ac:dyDescent="0.2">
      <c r="D18" s="137"/>
      <c r="E18" s="166"/>
      <c r="F18" s="166"/>
      <c r="G18" s="166"/>
      <c r="H18" s="137"/>
      <c r="I18" s="137"/>
      <c r="J18" s="166"/>
      <c r="K18" s="166"/>
      <c r="L18" s="166"/>
      <c r="M18" s="166"/>
      <c r="N18" s="137"/>
      <c r="O18" s="137"/>
      <c r="P18" s="137"/>
      <c r="Q18" s="137"/>
      <c r="R18" s="137"/>
      <c r="S18" s="137"/>
      <c r="T18" s="137"/>
      <c r="U18" s="137"/>
      <c r="V18" s="137"/>
      <c r="W18" s="137"/>
    </row>
    <row r="19" spans="4:23" x14ac:dyDescent="0.2">
      <c r="D19" s="137"/>
      <c r="E19" s="166"/>
      <c r="F19" s="166"/>
      <c r="G19" s="166"/>
      <c r="H19" s="137"/>
      <c r="I19" s="137"/>
      <c r="J19" s="166"/>
      <c r="K19" s="166"/>
      <c r="L19" s="166"/>
      <c r="M19" s="126"/>
      <c r="N19" s="137"/>
      <c r="O19" s="137"/>
      <c r="P19" s="137"/>
      <c r="Q19" s="137"/>
      <c r="R19" s="137"/>
      <c r="S19" s="137"/>
      <c r="T19" s="137"/>
      <c r="U19" s="137"/>
      <c r="V19" s="137"/>
      <c r="W19" s="137"/>
    </row>
    <row r="20" spans="4:23" x14ac:dyDescent="0.2">
      <c r="H20" s="137"/>
      <c r="M20" s="137"/>
      <c r="N20" s="137"/>
      <c r="O20" s="137"/>
      <c r="P20" s="137"/>
      <c r="Q20" s="137"/>
      <c r="R20" s="137"/>
      <c r="S20" s="137"/>
      <c r="T20" s="137"/>
      <c r="U20" s="137"/>
      <c r="V20" s="137"/>
      <c r="W20" s="137"/>
    </row>
    <row r="21" spans="4:23" x14ac:dyDescent="0.2">
      <c r="H21" s="137"/>
      <c r="M21" s="137"/>
      <c r="N21" s="137"/>
      <c r="O21" s="137"/>
      <c r="P21" s="137"/>
      <c r="Q21" s="137"/>
      <c r="R21" s="137"/>
      <c r="S21" s="137"/>
      <c r="T21" s="137"/>
      <c r="U21" s="137"/>
      <c r="V21" s="137"/>
      <c r="W21" s="137"/>
    </row>
    <row r="22" spans="4:23" x14ac:dyDescent="0.2">
      <c r="D22" s="137"/>
      <c r="E22" s="137"/>
      <c r="F22" s="137"/>
      <c r="G22" s="137"/>
      <c r="H22" s="137"/>
      <c r="I22" s="137"/>
      <c r="J22" s="137"/>
      <c r="K22" s="137"/>
      <c r="L22" s="137"/>
      <c r="M22" s="137"/>
      <c r="N22" s="137"/>
      <c r="O22" s="137"/>
      <c r="P22" s="137"/>
      <c r="Q22" s="137"/>
      <c r="R22" s="137"/>
      <c r="S22" s="137"/>
      <c r="T22" s="137"/>
      <c r="U22" s="137"/>
      <c r="V22" s="137"/>
      <c r="W22" s="137"/>
    </row>
    <row r="23" spans="4:23" x14ac:dyDescent="0.2">
      <c r="D23" s="137"/>
      <c r="E23" s="137"/>
      <c r="F23" s="137"/>
      <c r="G23" s="137"/>
      <c r="H23" s="137"/>
      <c r="I23" s="137"/>
      <c r="J23" s="137"/>
      <c r="K23" s="137"/>
      <c r="L23" s="137"/>
      <c r="M23" s="137"/>
      <c r="N23" s="137"/>
      <c r="O23" s="137"/>
      <c r="P23" s="137"/>
      <c r="Q23" s="137"/>
      <c r="R23" s="137"/>
      <c r="S23" s="137"/>
      <c r="T23" s="137"/>
      <c r="U23" s="137"/>
      <c r="V23" s="137"/>
      <c r="W23" s="137"/>
    </row>
    <row r="24" spans="4:23" x14ac:dyDescent="0.2">
      <c r="D24" s="137"/>
      <c r="E24" s="137"/>
      <c r="F24" s="137"/>
      <c r="G24" s="137"/>
      <c r="H24" s="137"/>
      <c r="I24" s="137"/>
      <c r="J24" s="137"/>
      <c r="K24" s="137"/>
      <c r="L24" s="137"/>
      <c r="M24" s="137"/>
      <c r="N24" s="137"/>
      <c r="O24" s="137"/>
      <c r="P24" s="137"/>
      <c r="Q24" s="137"/>
      <c r="R24" s="137"/>
      <c r="S24" s="137"/>
      <c r="T24" s="137"/>
      <c r="U24" s="137"/>
      <c r="V24" s="137"/>
      <c r="W24" s="137"/>
    </row>
    <row r="25" spans="4:23" x14ac:dyDescent="0.2">
      <c r="D25" s="137"/>
      <c r="E25" s="137"/>
      <c r="F25" s="137"/>
      <c r="G25" s="137"/>
      <c r="H25" s="137"/>
      <c r="I25" s="137"/>
      <c r="J25" s="137"/>
      <c r="K25" s="137"/>
      <c r="L25" s="137"/>
      <c r="M25" s="137"/>
      <c r="N25" s="137"/>
      <c r="O25" s="137"/>
      <c r="P25" s="137"/>
      <c r="Q25" s="137"/>
      <c r="R25" s="137"/>
      <c r="S25" s="137"/>
      <c r="T25" s="137"/>
      <c r="U25" s="137"/>
      <c r="V25" s="137"/>
      <c r="W25" s="137"/>
    </row>
    <row r="26" spans="4:23" x14ac:dyDescent="0.2">
      <c r="D26" s="137"/>
      <c r="E26" s="137"/>
      <c r="F26" s="137"/>
      <c r="G26" s="137"/>
      <c r="H26" s="137"/>
      <c r="I26" s="137"/>
      <c r="J26" s="137"/>
      <c r="K26" s="137"/>
      <c r="L26" s="137"/>
      <c r="M26" s="137"/>
      <c r="N26" s="137"/>
      <c r="O26" s="137"/>
      <c r="P26" s="137"/>
      <c r="Q26" s="137"/>
      <c r="R26" s="137"/>
      <c r="S26" s="137"/>
      <c r="T26" s="137"/>
      <c r="U26" s="137"/>
      <c r="V26" s="137"/>
      <c r="W26" s="137"/>
    </row>
    <row r="30" spans="4:23" x14ac:dyDescent="0.2">
      <c r="M30" s="257"/>
    </row>
    <row r="31" spans="4:23" x14ac:dyDescent="0.2">
      <c r="F31" s="256" t="s">
        <v>488</v>
      </c>
      <c r="L31" s="257" t="s">
        <v>203</v>
      </c>
    </row>
    <row r="34" spans="5:13" x14ac:dyDescent="0.2">
      <c r="E34" s="137"/>
      <c r="F34" s="137"/>
      <c r="G34" s="137"/>
      <c r="H34" s="137"/>
      <c r="I34" s="137"/>
      <c r="M34" s="254"/>
    </row>
    <row r="48" spans="5:13" x14ac:dyDescent="0.2">
      <c r="M48" s="137"/>
    </row>
    <row r="62" spans="6:12" x14ac:dyDescent="0.2">
      <c r="F62" s="255"/>
    </row>
    <row r="63" spans="6:12" x14ac:dyDescent="0.2">
      <c r="L63" s="255" t="s">
        <v>203</v>
      </c>
    </row>
  </sheetData>
  <mergeCells count="1">
    <mergeCell ref="D2:G2"/>
  </mergeCells>
  <pageMargins left="0.7" right="0.7" top="0.75" bottom="0.75" header="0.3" footer="0.3"/>
  <pageSetup paperSize="9" orientation="portrait" r:id="rId1"/>
  <headerFooter>
    <oddFooter>&amp;L_x000D_&amp;1#&amp;"Calibri"&amp;10&amp;K000000 Interné</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3727A-E8A1-46BB-9547-2B669F44B281}">
  <dimension ref="A5:I78"/>
  <sheetViews>
    <sheetView showGridLines="0" zoomScaleNormal="100" workbookViewId="0"/>
  </sheetViews>
  <sheetFormatPr defaultColWidth="9" defaultRowHeight="12.75" x14ac:dyDescent="0.2"/>
  <cols>
    <col min="1" max="1" width="7.75" style="243" customWidth="1"/>
    <col min="2" max="2" width="13.625" style="243" customWidth="1"/>
    <col min="3" max="16384" width="9" style="243"/>
  </cols>
  <sheetData>
    <row r="5" spans="1:4" ht="25.5" x14ac:dyDescent="0.2">
      <c r="A5" s="138" t="s">
        <v>489</v>
      </c>
      <c r="B5" s="138" t="s">
        <v>490</v>
      </c>
      <c r="D5" s="245" t="s">
        <v>630</v>
      </c>
    </row>
    <row r="6" spans="1:4" ht="25.5" x14ac:dyDescent="0.2">
      <c r="A6" s="138" t="s">
        <v>504</v>
      </c>
      <c r="B6" s="138" t="s">
        <v>491</v>
      </c>
      <c r="D6" s="245"/>
    </row>
    <row r="7" spans="1:4" x14ac:dyDescent="0.2">
      <c r="A7" s="139">
        <v>39508</v>
      </c>
      <c r="B7" s="140">
        <v>0.16172999903453927</v>
      </c>
    </row>
    <row r="8" spans="1:4" x14ac:dyDescent="0.2">
      <c r="A8" s="139">
        <v>39600</v>
      </c>
      <c r="B8" s="140">
        <v>0.15992347992252562</v>
      </c>
    </row>
    <row r="9" spans="1:4" x14ac:dyDescent="0.2">
      <c r="A9" s="139">
        <v>39692</v>
      </c>
      <c r="B9" s="140">
        <v>0.16417845018795038</v>
      </c>
    </row>
    <row r="10" spans="1:4" x14ac:dyDescent="0.2">
      <c r="A10" s="139">
        <v>39783</v>
      </c>
      <c r="B10" s="140">
        <v>0.16613401760656582</v>
      </c>
    </row>
    <row r="11" spans="1:4" x14ac:dyDescent="0.2">
      <c r="A11" s="139">
        <v>39873</v>
      </c>
      <c r="B11" s="140">
        <v>0.14810947844794772</v>
      </c>
    </row>
    <row r="12" spans="1:4" x14ac:dyDescent="0.2">
      <c r="A12" s="139">
        <v>39965</v>
      </c>
      <c r="B12" s="140">
        <v>0.14699179387963479</v>
      </c>
    </row>
    <row r="13" spans="1:4" x14ac:dyDescent="0.2">
      <c r="A13" s="139">
        <v>40057</v>
      </c>
      <c r="B13" s="140">
        <v>0.14991304110717971</v>
      </c>
    </row>
    <row r="14" spans="1:4" x14ac:dyDescent="0.2">
      <c r="A14" s="139">
        <v>40148</v>
      </c>
      <c r="B14" s="140">
        <v>0.15046527195415046</v>
      </c>
    </row>
    <row r="15" spans="1:4" x14ac:dyDescent="0.2">
      <c r="A15" s="139">
        <v>40238</v>
      </c>
      <c r="B15" s="140">
        <v>0.14353784021439533</v>
      </c>
    </row>
    <row r="16" spans="1:4" x14ac:dyDescent="0.2">
      <c r="A16" s="139">
        <v>40330</v>
      </c>
      <c r="B16" s="140">
        <v>0.14760111373527873</v>
      </c>
    </row>
    <row r="17" spans="1:9" x14ac:dyDescent="0.2">
      <c r="A17" s="139">
        <v>40422</v>
      </c>
      <c r="B17" s="140">
        <v>0.14582698518176734</v>
      </c>
    </row>
    <row r="18" spans="1:9" x14ac:dyDescent="0.2">
      <c r="A18" s="139">
        <v>40513</v>
      </c>
      <c r="B18" s="140">
        <v>0.1392525151126236</v>
      </c>
      <c r="I18" s="256" t="s">
        <v>488</v>
      </c>
    </row>
    <row r="19" spans="1:9" x14ac:dyDescent="0.2">
      <c r="A19" s="139">
        <v>40603</v>
      </c>
      <c r="B19" s="140">
        <v>0.14684436704855916</v>
      </c>
    </row>
    <row r="20" spans="1:9" x14ac:dyDescent="0.2">
      <c r="A20" s="139">
        <v>40695</v>
      </c>
      <c r="B20" s="140">
        <v>0.13972744537799606</v>
      </c>
    </row>
    <row r="21" spans="1:9" x14ac:dyDescent="0.2">
      <c r="A21" s="139">
        <v>40787</v>
      </c>
      <c r="B21" s="140">
        <v>0.14141907746883028</v>
      </c>
    </row>
    <row r="22" spans="1:9" x14ac:dyDescent="0.2">
      <c r="A22" s="139">
        <v>40878</v>
      </c>
      <c r="B22" s="140">
        <v>0.13879210322578964</v>
      </c>
      <c r="D22" s="245" t="s">
        <v>631</v>
      </c>
    </row>
    <row r="23" spans="1:9" x14ac:dyDescent="0.2">
      <c r="A23" s="139">
        <v>40969</v>
      </c>
      <c r="B23" s="140">
        <v>0.13986427185786049</v>
      </c>
    </row>
    <row r="24" spans="1:9" x14ac:dyDescent="0.2">
      <c r="A24" s="139">
        <v>41061</v>
      </c>
      <c r="B24" s="140">
        <v>0.13499589900565925</v>
      </c>
    </row>
    <row r="25" spans="1:9" x14ac:dyDescent="0.2">
      <c r="A25" s="139">
        <v>41153</v>
      </c>
      <c r="B25" s="140">
        <v>0.13275506368231199</v>
      </c>
    </row>
    <row r="26" spans="1:9" x14ac:dyDescent="0.2">
      <c r="A26" s="139">
        <v>41244</v>
      </c>
      <c r="B26" s="140">
        <v>0.13487730658073796</v>
      </c>
    </row>
    <row r="27" spans="1:9" x14ac:dyDescent="0.2">
      <c r="A27" s="139">
        <v>41334</v>
      </c>
      <c r="B27" s="140">
        <v>0.13821060837501067</v>
      </c>
    </row>
    <row r="28" spans="1:9" x14ac:dyDescent="0.2">
      <c r="A28" s="139">
        <v>41426</v>
      </c>
      <c r="B28" s="140">
        <v>0.1465957805400836</v>
      </c>
    </row>
    <row r="29" spans="1:9" x14ac:dyDescent="0.2">
      <c r="A29" s="139">
        <v>41518</v>
      </c>
      <c r="B29" s="140">
        <v>0.14608610799388339</v>
      </c>
    </row>
    <row r="30" spans="1:9" x14ac:dyDescent="0.2">
      <c r="A30" s="139">
        <v>41609</v>
      </c>
      <c r="B30" s="140">
        <v>0.14405642243847352</v>
      </c>
    </row>
    <row r="31" spans="1:9" x14ac:dyDescent="0.2">
      <c r="A31" s="139">
        <v>41699</v>
      </c>
      <c r="B31" s="140">
        <v>0.15172545019305825</v>
      </c>
    </row>
    <row r="32" spans="1:9" x14ac:dyDescent="0.2">
      <c r="A32" s="139">
        <v>41791</v>
      </c>
      <c r="B32" s="140">
        <v>0.14961903972386847</v>
      </c>
    </row>
    <row r="33" spans="1:9" x14ac:dyDescent="0.2">
      <c r="A33" s="139">
        <v>41883</v>
      </c>
      <c r="B33" s="140">
        <v>0.14858024175505491</v>
      </c>
    </row>
    <row r="34" spans="1:9" x14ac:dyDescent="0.2">
      <c r="A34" s="139">
        <v>41974</v>
      </c>
      <c r="B34" s="140">
        <v>0.17178557015690044</v>
      </c>
    </row>
    <row r="35" spans="1:9" x14ac:dyDescent="0.2">
      <c r="A35" s="139">
        <v>42064</v>
      </c>
      <c r="B35" s="140">
        <v>0.15861794805130167</v>
      </c>
    </row>
    <row r="36" spans="1:9" x14ac:dyDescent="0.2">
      <c r="A36" s="139">
        <v>42156</v>
      </c>
      <c r="B36" s="140">
        <v>0.15556091313488257</v>
      </c>
    </row>
    <row r="37" spans="1:9" x14ac:dyDescent="0.2">
      <c r="A37" s="139">
        <v>42248</v>
      </c>
      <c r="B37" s="140">
        <v>0.15779848202025912</v>
      </c>
      <c r="I37" s="256" t="s">
        <v>203</v>
      </c>
    </row>
    <row r="38" spans="1:9" x14ac:dyDescent="0.2">
      <c r="A38" s="139">
        <v>42339</v>
      </c>
      <c r="B38" s="140">
        <v>0.15183017095597715</v>
      </c>
    </row>
    <row r="39" spans="1:9" x14ac:dyDescent="0.2">
      <c r="A39" s="139">
        <v>42430</v>
      </c>
      <c r="B39" s="140">
        <v>0.15833725428407228</v>
      </c>
    </row>
    <row r="40" spans="1:9" x14ac:dyDescent="0.2">
      <c r="A40" s="139">
        <v>42522</v>
      </c>
      <c r="B40" s="140">
        <v>0.16345382302912154</v>
      </c>
    </row>
    <row r="41" spans="1:9" x14ac:dyDescent="0.2">
      <c r="A41" s="139">
        <v>42614</v>
      </c>
      <c r="B41" s="140">
        <v>0.16423851081622087</v>
      </c>
    </row>
    <row r="42" spans="1:9" x14ac:dyDescent="0.2">
      <c r="A42" s="139">
        <v>42705</v>
      </c>
      <c r="B42" s="140">
        <v>0.16517822532440027</v>
      </c>
    </row>
    <row r="43" spans="1:9" x14ac:dyDescent="0.2">
      <c r="A43" s="139">
        <v>42795</v>
      </c>
      <c r="B43" s="140">
        <v>0.16147999474529945</v>
      </c>
    </row>
    <row r="44" spans="1:9" x14ac:dyDescent="0.2">
      <c r="A44" s="139">
        <v>42887</v>
      </c>
      <c r="B44" s="140">
        <v>0.15929588237656123</v>
      </c>
    </row>
    <row r="45" spans="1:9" x14ac:dyDescent="0.2">
      <c r="A45" s="139">
        <v>42979</v>
      </c>
      <c r="B45" s="140">
        <v>0.16290039102415516</v>
      </c>
    </row>
    <row r="46" spans="1:9" x14ac:dyDescent="0.2">
      <c r="A46" s="139">
        <v>43070</v>
      </c>
      <c r="B46" s="140">
        <v>0.17063661267868588</v>
      </c>
    </row>
    <row r="47" spans="1:9" x14ac:dyDescent="0.2">
      <c r="A47" s="139">
        <v>43160</v>
      </c>
      <c r="B47" s="140">
        <v>0.16186888922933404</v>
      </c>
    </row>
    <row r="48" spans="1:9" x14ac:dyDescent="0.2">
      <c r="A48" s="139">
        <v>43252</v>
      </c>
      <c r="B48" s="140">
        <v>0.16595615732436769</v>
      </c>
    </row>
    <row r="49" spans="1:2" x14ac:dyDescent="0.2">
      <c r="A49" s="139">
        <v>43344</v>
      </c>
      <c r="B49" s="140">
        <v>0.16323944492516548</v>
      </c>
    </row>
    <row r="50" spans="1:2" x14ac:dyDescent="0.2">
      <c r="A50" s="139">
        <v>43435</v>
      </c>
      <c r="B50" s="140">
        <v>0.16454213569231738</v>
      </c>
    </row>
    <row r="51" spans="1:2" x14ac:dyDescent="0.2">
      <c r="A51" s="139">
        <v>43525</v>
      </c>
      <c r="B51" s="140">
        <v>0.16808314098841978</v>
      </c>
    </row>
    <row r="52" spans="1:2" x14ac:dyDescent="0.2">
      <c r="A52" s="139">
        <v>43617</v>
      </c>
      <c r="B52" s="140">
        <v>0.16691275646709852</v>
      </c>
    </row>
    <row r="53" spans="1:2" x14ac:dyDescent="0.2">
      <c r="A53" s="139">
        <v>43709</v>
      </c>
      <c r="B53" s="140">
        <v>0.17330179419902081</v>
      </c>
    </row>
    <row r="54" spans="1:2" x14ac:dyDescent="0.2">
      <c r="A54" s="139">
        <v>43800</v>
      </c>
      <c r="B54" s="140">
        <v>0.17408551799059599</v>
      </c>
    </row>
    <row r="55" spans="1:2" x14ac:dyDescent="0.2">
      <c r="A55" s="139">
        <v>43891</v>
      </c>
      <c r="B55" s="140">
        <v>0.16589113499699651</v>
      </c>
    </row>
    <row r="56" spans="1:2" x14ac:dyDescent="0.2">
      <c r="A56" s="139">
        <v>43983</v>
      </c>
      <c r="B56" s="140">
        <v>0.16035162137008721</v>
      </c>
    </row>
    <row r="57" spans="1:2" x14ac:dyDescent="0.2">
      <c r="A57" s="139">
        <v>44075</v>
      </c>
      <c r="B57" s="140">
        <v>0.17212494241849063</v>
      </c>
    </row>
    <row r="58" spans="1:2" x14ac:dyDescent="0.2">
      <c r="A58" s="139">
        <v>44166</v>
      </c>
      <c r="B58" s="140">
        <v>0.17084896510802405</v>
      </c>
    </row>
    <row r="59" spans="1:2" x14ac:dyDescent="0.2">
      <c r="A59" s="139">
        <v>44256</v>
      </c>
      <c r="B59" s="140">
        <v>0.16443409804927206</v>
      </c>
    </row>
    <row r="60" spans="1:2" x14ac:dyDescent="0.2">
      <c r="A60" s="139">
        <v>44348</v>
      </c>
      <c r="B60" s="140">
        <v>0.17191839582161131</v>
      </c>
    </row>
    <row r="61" spans="1:2" x14ac:dyDescent="0.2">
      <c r="A61" s="139">
        <v>44440</v>
      </c>
      <c r="B61" s="140">
        <v>0.17507427483727409</v>
      </c>
    </row>
    <row r="62" spans="1:2" x14ac:dyDescent="0.2">
      <c r="A62" s="139">
        <v>44531</v>
      </c>
      <c r="B62" s="140">
        <v>0.17399668520209413</v>
      </c>
    </row>
    <row r="63" spans="1:2" x14ac:dyDescent="0.2">
      <c r="A63" s="139">
        <v>44621</v>
      </c>
      <c r="B63" s="140">
        <v>0.17177349060629726</v>
      </c>
    </row>
    <row r="64" spans="1:2" x14ac:dyDescent="0.2">
      <c r="A64" s="139">
        <v>44713</v>
      </c>
      <c r="B64" s="140">
        <v>0.17540670150723303</v>
      </c>
    </row>
    <row r="65" spans="1:6" x14ac:dyDescent="0.2">
      <c r="A65" s="139">
        <v>44805</v>
      </c>
      <c r="B65" s="140">
        <v>0.16841777750807363</v>
      </c>
    </row>
    <row r="66" spans="1:6" x14ac:dyDescent="0.2">
      <c r="A66" s="139">
        <v>44896</v>
      </c>
      <c r="B66" s="140">
        <v>0.17069755440249587</v>
      </c>
    </row>
    <row r="67" spans="1:6" x14ac:dyDescent="0.2">
      <c r="A67" s="139">
        <v>44986</v>
      </c>
      <c r="B67" s="140">
        <v>0.18153361234544135</v>
      </c>
    </row>
    <row r="68" spans="1:6" x14ac:dyDescent="0.2">
      <c r="A68" s="139">
        <v>45078</v>
      </c>
      <c r="B68" s="140">
        <v>0.17911191913649238</v>
      </c>
    </row>
    <row r="69" spans="1:6" x14ac:dyDescent="0.2">
      <c r="A69" s="139">
        <v>45170</v>
      </c>
      <c r="B69" s="140">
        <v>0.17065135669020776</v>
      </c>
    </row>
    <row r="70" spans="1:6" x14ac:dyDescent="0.2">
      <c r="A70" s="139">
        <v>45261</v>
      </c>
      <c r="B70" s="140">
        <v>0.17090585380672185</v>
      </c>
    </row>
    <row r="71" spans="1:6" x14ac:dyDescent="0.2">
      <c r="A71" s="139">
        <v>45352</v>
      </c>
      <c r="B71" s="140">
        <v>0.16709465711878607</v>
      </c>
    </row>
    <row r="72" spans="1:6" x14ac:dyDescent="0.2">
      <c r="A72" s="139">
        <v>45444</v>
      </c>
      <c r="B72" s="140">
        <v>0.16668471786956421</v>
      </c>
    </row>
    <row r="73" spans="1:6" x14ac:dyDescent="0.2">
      <c r="A73" s="139">
        <v>45536</v>
      </c>
      <c r="B73" s="140">
        <v>0.16749830539708976</v>
      </c>
    </row>
    <row r="74" spans="1:6" x14ac:dyDescent="0.2">
      <c r="A74" s="139">
        <v>45627</v>
      </c>
      <c r="B74" s="140">
        <v>0.17617497354890932</v>
      </c>
      <c r="C74" s="244"/>
      <c r="D74" s="244"/>
      <c r="E74" s="244"/>
      <c r="F74" s="244"/>
    </row>
    <row r="75" spans="1:6" x14ac:dyDescent="0.2">
      <c r="A75" s="139">
        <v>45717</v>
      </c>
      <c r="B75" s="140">
        <v>0.1624106239335289</v>
      </c>
      <c r="C75" s="244"/>
      <c r="D75" s="244"/>
      <c r="E75" s="244"/>
      <c r="F75" s="244"/>
    </row>
    <row r="76" spans="1:6" x14ac:dyDescent="0.2">
      <c r="A76" s="139">
        <v>45809</v>
      </c>
      <c r="B76" s="140">
        <v>0.16023629919900662</v>
      </c>
      <c r="C76" s="244"/>
      <c r="D76" s="244"/>
      <c r="E76" s="244"/>
      <c r="F76" s="244"/>
    </row>
    <row r="77" spans="1:6" x14ac:dyDescent="0.2">
      <c r="A77" s="244"/>
      <c r="B77" s="244"/>
      <c r="C77" s="244"/>
      <c r="D77" s="244"/>
      <c r="E77" s="244"/>
      <c r="F77" s="244"/>
    </row>
    <row r="78" spans="1:6" x14ac:dyDescent="0.2">
      <c r="A78" s="244"/>
      <c r="B78" s="244"/>
      <c r="C78" s="244"/>
      <c r="D78" s="244"/>
      <c r="E78" s="244"/>
      <c r="F78" s="244"/>
    </row>
  </sheetData>
  <pageMargins left="0.7" right="0.7" top="0.75" bottom="0.75" header="0.3" footer="0.3"/>
  <headerFooter>
    <oddFooter>&amp;L_x000D_&amp;1#&amp;"Calibri"&amp;10&amp;K000000 Interné</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00517-1A92-4C38-B31F-BD74AA8DA203}">
  <dimension ref="A4:Q28"/>
  <sheetViews>
    <sheetView showGridLines="0" zoomScaleNormal="100" workbookViewId="0"/>
  </sheetViews>
  <sheetFormatPr defaultColWidth="9.375" defaultRowHeight="13.5" x14ac:dyDescent="0.25"/>
  <cols>
    <col min="1" max="1" width="29.125" style="9" bestFit="1" customWidth="1"/>
    <col min="2" max="2" width="19.625" style="9" bestFit="1" customWidth="1"/>
    <col min="3" max="7" width="7.5" style="9" customWidth="1"/>
    <col min="8" max="20" width="6.25" style="222" customWidth="1"/>
    <col min="21" max="21" width="6.875" style="222" customWidth="1"/>
    <col min="22" max="22" width="10.375" style="222" customWidth="1"/>
    <col min="23" max="16384" width="9.375" style="222"/>
  </cols>
  <sheetData>
    <row r="4" spans="1:13" x14ac:dyDescent="0.25">
      <c r="A4" s="71"/>
    </row>
    <row r="5" spans="1:13" thickBot="1" x14ac:dyDescent="0.25">
      <c r="A5" s="412"/>
      <c r="B5" s="440"/>
      <c r="C5" s="443">
        <v>2023</v>
      </c>
      <c r="D5" s="443">
        <v>2024</v>
      </c>
      <c r="E5" s="443">
        <v>2025</v>
      </c>
      <c r="F5" s="443">
        <v>2026</v>
      </c>
      <c r="G5" s="443">
        <v>2027</v>
      </c>
      <c r="H5" s="443">
        <v>2028</v>
      </c>
      <c r="M5" s="241"/>
    </row>
    <row r="6" spans="1:13" ht="12.75" x14ac:dyDescent="0.2">
      <c r="A6" s="98" t="s">
        <v>844</v>
      </c>
      <c r="B6" s="137" t="s">
        <v>846</v>
      </c>
      <c r="C6" s="212">
        <v>-5.1900193889070598</v>
      </c>
      <c r="D6" s="212">
        <v>-5.2729181035665578</v>
      </c>
      <c r="E6" s="212">
        <v>-5.0060042298419551</v>
      </c>
      <c r="F6" s="212">
        <v>-4.0999999192335972</v>
      </c>
      <c r="G6" s="212">
        <v>-3.5</v>
      </c>
      <c r="H6" s="166">
        <v>-2.8</v>
      </c>
    </row>
    <row r="7" spans="1:13" ht="12.75" x14ac:dyDescent="0.2">
      <c r="A7" s="137" t="s">
        <v>845</v>
      </c>
      <c r="B7" s="137" t="s">
        <v>564</v>
      </c>
      <c r="C7" s="166"/>
      <c r="D7" s="166"/>
      <c r="E7" s="166"/>
      <c r="F7" s="166">
        <v>-4.0999999192335972</v>
      </c>
      <c r="G7" s="166">
        <v>-5.01</v>
      </c>
      <c r="H7" s="166">
        <v>-4.59</v>
      </c>
    </row>
    <row r="9" spans="1:13" x14ac:dyDescent="0.25">
      <c r="A9" s="444" t="s">
        <v>742</v>
      </c>
      <c r="E9" s="444" t="s">
        <v>847</v>
      </c>
    </row>
    <row r="20" spans="1:17" x14ac:dyDescent="0.2">
      <c r="A20" s="3"/>
      <c r="B20" s="72"/>
      <c r="C20" s="85"/>
      <c r="D20" s="72"/>
      <c r="E20" s="72"/>
      <c r="F20" s="72"/>
      <c r="G20" s="97"/>
    </row>
    <row r="27" spans="1:17" x14ac:dyDescent="0.25">
      <c r="A27" s="9" t="s">
        <v>1379</v>
      </c>
      <c r="B27" s="540" t="s">
        <v>0</v>
      </c>
      <c r="C27" s="540"/>
      <c r="D27" s="137"/>
      <c r="E27" s="137" t="s">
        <v>1380</v>
      </c>
      <c r="F27" s="222"/>
      <c r="G27" s="222"/>
    </row>
    <row r="28" spans="1:17" x14ac:dyDescent="0.25">
      <c r="Q28" s="161" t="s">
        <v>203</v>
      </c>
    </row>
  </sheetData>
  <mergeCells count="1">
    <mergeCell ref="B27:C27"/>
  </mergeCells>
  <pageMargins left="0.7" right="0.7" top="0.75" bottom="0.75" header="0.3" footer="0.3"/>
  <pageSetup paperSize="9" orientation="portrait" r:id="rId1"/>
  <headerFooter>
    <oddFooter>&amp;L_x000D_&amp;1#&amp;"Calibri"&amp;10&amp;K000000 Interné</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4BB17-8226-42B0-B683-A293F4B396B4}">
  <dimension ref="B4:Q37"/>
  <sheetViews>
    <sheetView showGridLines="0" zoomScaleNormal="100" workbookViewId="0"/>
  </sheetViews>
  <sheetFormatPr defaultColWidth="9.375" defaultRowHeight="12.75" x14ac:dyDescent="0.2"/>
  <cols>
    <col min="1" max="1" width="14.375" style="222" customWidth="1"/>
    <col min="2" max="2" width="28.375" style="222" customWidth="1"/>
    <col min="3" max="3" width="30.375" style="222" customWidth="1"/>
    <col min="4" max="20" width="6.25" style="222" customWidth="1"/>
    <col min="21" max="21" width="6.875" style="222" customWidth="1"/>
    <col min="22" max="22" width="10.375" style="222" customWidth="1"/>
    <col min="23" max="16384" width="9.375" style="222"/>
  </cols>
  <sheetData>
    <row r="4" spans="2:17" x14ac:dyDescent="0.2">
      <c r="B4" s="235"/>
      <c r="C4" s="235"/>
      <c r="D4" s="235"/>
      <c r="E4" s="235"/>
      <c r="F4" s="235"/>
      <c r="G4" s="235"/>
      <c r="H4" s="235"/>
      <c r="I4" s="441"/>
      <c r="J4" s="441"/>
      <c r="K4" s="441"/>
      <c r="L4" s="441"/>
    </row>
    <row r="5" spans="2:17" ht="13.5" thickBot="1" x14ac:dyDescent="0.25">
      <c r="B5" s="412" t="s">
        <v>830</v>
      </c>
      <c r="C5" s="440" t="s">
        <v>836</v>
      </c>
      <c r="D5" s="413">
        <v>-5</v>
      </c>
      <c r="E5" s="413"/>
      <c r="F5" s="413">
        <v>-5</v>
      </c>
      <c r="N5" s="237"/>
      <c r="O5" s="237"/>
      <c r="Q5" s="238"/>
    </row>
    <row r="6" spans="2:17" x14ac:dyDescent="0.2">
      <c r="B6" s="137" t="s">
        <v>831</v>
      </c>
      <c r="C6" s="137" t="s">
        <v>838</v>
      </c>
      <c r="D6" s="414">
        <v>1.5966231582898089</v>
      </c>
      <c r="E6" s="418">
        <v>-3.4033768417101911</v>
      </c>
      <c r="F6" s="418">
        <v>-1.5966231582898089</v>
      </c>
      <c r="M6" s="240"/>
      <c r="N6" s="237"/>
      <c r="O6" s="237"/>
    </row>
    <row r="7" spans="2:17" x14ac:dyDescent="0.2">
      <c r="B7" s="137" t="s">
        <v>23</v>
      </c>
      <c r="C7" s="137" t="s">
        <v>839</v>
      </c>
      <c r="D7" s="414">
        <v>-0.16156278043074962</v>
      </c>
      <c r="E7" s="418">
        <v>-3.4033768417101911</v>
      </c>
      <c r="F7" s="418">
        <v>-0.16156278043074962</v>
      </c>
      <c r="M7" s="236"/>
      <c r="N7" s="236"/>
      <c r="O7" s="236"/>
    </row>
    <row r="8" spans="2:17" x14ac:dyDescent="0.2">
      <c r="B8" s="137" t="s">
        <v>832</v>
      </c>
      <c r="C8" s="137" t="s">
        <v>840</v>
      </c>
      <c r="D8" s="417">
        <v>-0.15</v>
      </c>
      <c r="E8" s="414">
        <v>-3.5649396221409408</v>
      </c>
      <c r="F8" s="414">
        <v>-0.15</v>
      </c>
    </row>
    <row r="9" spans="2:17" x14ac:dyDescent="0.2">
      <c r="B9" s="137" t="s">
        <v>833</v>
      </c>
      <c r="C9" s="137" t="s">
        <v>841</v>
      </c>
      <c r="D9" s="414">
        <v>-0.24060605155838219</v>
      </c>
      <c r="E9" s="414">
        <v>-3.7149396221409408</v>
      </c>
      <c r="F9" s="414">
        <v>-0.24060605155838219</v>
      </c>
      <c r="O9" s="239"/>
    </row>
    <row r="10" spans="2:17" x14ac:dyDescent="0.2">
      <c r="B10" s="137" t="s">
        <v>834</v>
      </c>
      <c r="C10" s="137" t="s">
        <v>842</v>
      </c>
      <c r="D10" s="414">
        <v>-0.13445432630067727</v>
      </c>
      <c r="E10" s="414">
        <v>-3.9555456736993229</v>
      </c>
      <c r="F10" s="414">
        <v>-0.13445432630067727</v>
      </c>
      <c r="O10" s="239"/>
    </row>
    <row r="11" spans="2:17" x14ac:dyDescent="0.2">
      <c r="B11" s="165" t="s">
        <v>835</v>
      </c>
      <c r="C11" s="165" t="s">
        <v>837</v>
      </c>
      <c r="D11" s="416">
        <v>-4.09</v>
      </c>
      <c r="E11" s="414"/>
      <c r="F11" s="416">
        <v>-4.09</v>
      </c>
    </row>
    <row r="12" spans="2:17" x14ac:dyDescent="0.2">
      <c r="B12" s="137"/>
      <c r="C12" s="137"/>
      <c r="D12" s="137"/>
      <c r="E12" s="137"/>
      <c r="F12" s="137"/>
    </row>
    <row r="13" spans="2:17" x14ac:dyDescent="0.2">
      <c r="B13" s="411" t="s">
        <v>741</v>
      </c>
      <c r="C13" s="137"/>
      <c r="D13" s="137"/>
      <c r="E13" s="137"/>
      <c r="F13" s="137"/>
      <c r="H13" s="411" t="s">
        <v>843</v>
      </c>
      <c r="I13" s="241"/>
      <c r="J13" s="241"/>
      <c r="K13" s="241"/>
      <c r="L13" s="241"/>
    </row>
    <row r="14" spans="2:17" x14ac:dyDescent="0.2">
      <c r="B14" s="137"/>
      <c r="C14" s="137"/>
      <c r="D14" s="137"/>
      <c r="E14" s="137"/>
      <c r="F14" s="137"/>
      <c r="H14" s="242"/>
      <c r="I14" s="242"/>
      <c r="J14" s="242"/>
      <c r="K14" s="242"/>
      <c r="L14" s="242"/>
    </row>
    <row r="15" spans="2:17" x14ac:dyDescent="0.2">
      <c r="B15" s="137"/>
      <c r="C15" s="137"/>
      <c r="D15" s="137"/>
      <c r="E15" s="137"/>
      <c r="F15" s="137"/>
      <c r="H15" s="242"/>
      <c r="I15" s="242"/>
      <c r="J15" s="242"/>
      <c r="K15" s="242"/>
      <c r="L15" s="242"/>
    </row>
    <row r="16" spans="2:17" x14ac:dyDescent="0.2">
      <c r="B16" s="137"/>
      <c r="C16" s="137"/>
      <c r="D16" s="137"/>
      <c r="E16" s="137"/>
      <c r="F16" s="137"/>
      <c r="H16" s="242"/>
      <c r="I16" s="242"/>
      <c r="J16" s="242"/>
      <c r="K16" s="242"/>
      <c r="L16" s="242"/>
    </row>
    <row r="17" spans="2:14" x14ac:dyDescent="0.2">
      <c r="B17" s="137"/>
      <c r="C17" s="137"/>
      <c r="D17" s="137"/>
      <c r="E17" s="137"/>
      <c r="F17" s="137"/>
    </row>
    <row r="18" spans="2:14" x14ac:dyDescent="0.2">
      <c r="B18" s="137"/>
      <c r="C18" s="137"/>
      <c r="D18" s="137"/>
      <c r="E18" s="137"/>
      <c r="F18" s="137"/>
      <c r="H18" s="241"/>
      <c r="I18" s="241"/>
      <c r="J18" s="241"/>
      <c r="K18" s="241"/>
      <c r="L18" s="241"/>
    </row>
    <row r="19" spans="2:14" x14ac:dyDescent="0.2">
      <c r="B19" s="137"/>
      <c r="C19" s="137"/>
      <c r="D19" s="137"/>
      <c r="E19" s="137"/>
      <c r="F19" s="137"/>
    </row>
    <row r="20" spans="2:14" x14ac:dyDescent="0.2">
      <c r="B20" s="137"/>
      <c r="C20" s="137"/>
      <c r="D20" s="137"/>
      <c r="E20" s="137"/>
      <c r="F20" s="137"/>
    </row>
    <row r="21" spans="2:14" x14ac:dyDescent="0.2">
      <c r="B21" s="137"/>
      <c r="C21" s="137"/>
      <c r="D21" s="137"/>
      <c r="E21" s="137"/>
      <c r="F21" s="137"/>
    </row>
    <row r="22" spans="2:14" x14ac:dyDescent="0.2">
      <c r="B22" s="137"/>
      <c r="C22" s="137"/>
      <c r="D22" s="137"/>
      <c r="E22" s="137"/>
      <c r="F22" s="137"/>
    </row>
    <row r="23" spans="2:14" x14ac:dyDescent="0.2">
      <c r="B23" s="137"/>
      <c r="C23" s="137"/>
      <c r="D23" s="137"/>
      <c r="E23" s="137"/>
      <c r="F23" s="137"/>
    </row>
    <row r="24" spans="2:14" x14ac:dyDescent="0.2">
      <c r="B24" s="137"/>
      <c r="C24" s="137"/>
      <c r="D24" s="137"/>
      <c r="E24" s="137"/>
      <c r="F24" s="137"/>
    </row>
    <row r="25" spans="2:14" x14ac:dyDescent="0.2">
      <c r="B25" s="137"/>
      <c r="C25" s="137"/>
      <c r="D25" s="137"/>
      <c r="E25" s="137"/>
      <c r="F25" s="137"/>
    </row>
    <row r="26" spans="2:14" x14ac:dyDescent="0.2">
      <c r="B26" s="137"/>
      <c r="C26" s="137"/>
      <c r="D26" s="137"/>
      <c r="E26" s="137"/>
      <c r="F26" s="137"/>
    </row>
    <row r="27" spans="2:14" hidden="1" x14ac:dyDescent="0.2">
      <c r="B27" s="137"/>
      <c r="C27" s="137"/>
      <c r="D27" s="137"/>
      <c r="E27" s="137"/>
      <c r="F27" s="137"/>
    </row>
    <row r="28" spans="2:14" hidden="1" x14ac:dyDescent="0.2">
      <c r="B28" s="137"/>
      <c r="C28" s="137"/>
      <c r="D28" s="137"/>
      <c r="E28" s="137"/>
      <c r="F28" s="137"/>
    </row>
    <row r="29" spans="2:14" x14ac:dyDescent="0.2">
      <c r="B29" s="137"/>
      <c r="C29" s="137"/>
      <c r="D29" s="137"/>
      <c r="E29" s="137"/>
      <c r="F29" s="137"/>
    </row>
    <row r="30" spans="2:14" x14ac:dyDescent="0.2">
      <c r="B30" s="137"/>
      <c r="C30" s="137"/>
      <c r="D30" s="137"/>
      <c r="E30" s="137"/>
      <c r="F30" s="137"/>
    </row>
    <row r="31" spans="2:14" x14ac:dyDescent="0.2">
      <c r="B31" s="137"/>
      <c r="C31" s="137"/>
      <c r="D31" s="137"/>
      <c r="E31" s="137"/>
      <c r="F31" s="137"/>
    </row>
    <row r="32" spans="2:14" x14ac:dyDescent="0.2">
      <c r="B32" s="137"/>
      <c r="C32" s="442" t="s">
        <v>0</v>
      </c>
      <c r="D32" s="137"/>
      <c r="E32" s="137"/>
      <c r="F32" s="137"/>
      <c r="M32" s="241"/>
      <c r="N32" s="161" t="s">
        <v>203</v>
      </c>
    </row>
    <row r="33" spans="3:13" x14ac:dyDescent="0.2">
      <c r="C33" s="137"/>
      <c r="D33" s="137"/>
      <c r="E33" s="137"/>
      <c r="F33" s="137"/>
      <c r="M33" s="242"/>
    </row>
    <row r="34" spans="3:13" x14ac:dyDescent="0.2">
      <c r="M34" s="242"/>
    </row>
    <row r="35" spans="3:13" x14ac:dyDescent="0.2">
      <c r="M35" s="242"/>
    </row>
    <row r="37" spans="3:13" x14ac:dyDescent="0.2">
      <c r="M37" s="241"/>
    </row>
  </sheetData>
  <pageMargins left="0.7" right="0.7" top="0.75" bottom="0.75" header="0.3" footer="0.3"/>
  <pageSetup paperSize="9" orientation="portrait" r:id="rId1"/>
  <headerFooter>
    <oddFooter>&amp;L_x000D_&amp;1#&amp;"Calibri"&amp;10&amp;K000000 Interné</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66056-076A-4F4F-8E84-A384EA555740}">
  <dimension ref="A4:U30"/>
  <sheetViews>
    <sheetView showGridLines="0" zoomScaleNormal="100" workbookViewId="0"/>
  </sheetViews>
  <sheetFormatPr defaultColWidth="9.375" defaultRowHeight="13.5" x14ac:dyDescent="0.25"/>
  <cols>
    <col min="1" max="1" width="2.5" style="9" customWidth="1"/>
    <col min="2" max="2" width="22.625" style="9" customWidth="1"/>
    <col min="3" max="3" width="12.375" style="9" customWidth="1"/>
    <col min="4" max="8" width="8.375" style="9" customWidth="1"/>
    <col min="9" max="16384" width="9.375" style="9"/>
  </cols>
  <sheetData>
    <row r="4" spans="1:21" x14ac:dyDescent="0.25">
      <c r="A4" s="114"/>
    </row>
    <row r="5" spans="1:21" ht="14.25" thickBot="1" x14ac:dyDescent="0.3">
      <c r="B5" s="81"/>
      <c r="C5" s="82"/>
      <c r="D5" s="82">
        <v>2024</v>
      </c>
      <c r="E5" s="82">
        <v>2025</v>
      </c>
      <c r="F5" s="82">
        <v>2026</v>
      </c>
      <c r="G5" s="82">
        <v>2027</v>
      </c>
      <c r="H5" s="82">
        <v>2028</v>
      </c>
    </row>
    <row r="6" spans="1:21" ht="13.5" customHeight="1" x14ac:dyDescent="0.25">
      <c r="B6" s="83" t="s">
        <v>848</v>
      </c>
      <c r="C6" s="9" t="s">
        <v>850</v>
      </c>
      <c r="D6" s="89">
        <v>59.280252738330155</v>
      </c>
      <c r="E6" s="89">
        <v>63.873661589352238</v>
      </c>
      <c r="F6" s="89">
        <v>67.155651310897241</v>
      </c>
      <c r="G6" s="89">
        <v>71.344523157560857</v>
      </c>
      <c r="H6" s="89">
        <v>74.000060566601221</v>
      </c>
      <c r="I6"/>
      <c r="J6"/>
      <c r="K6"/>
      <c r="L6"/>
      <c r="M6"/>
      <c r="N6"/>
      <c r="O6"/>
      <c r="P6"/>
      <c r="Q6"/>
      <c r="R6"/>
      <c r="S6"/>
      <c r="T6"/>
      <c r="U6"/>
    </row>
    <row r="7" spans="1:21" ht="13.5" customHeight="1" x14ac:dyDescent="0.25">
      <c r="B7" s="445" t="s">
        <v>849</v>
      </c>
      <c r="C7" s="9" t="s">
        <v>851</v>
      </c>
      <c r="D7" s="89">
        <v>59.280252738330155</v>
      </c>
      <c r="E7" s="89">
        <v>61.463889825499976</v>
      </c>
      <c r="F7" s="89">
        <v>62.769648812523727</v>
      </c>
      <c r="G7" s="89">
        <v>64.047798022955035</v>
      </c>
      <c r="H7" s="89">
        <v>63.861785161968015</v>
      </c>
      <c r="I7"/>
      <c r="J7"/>
      <c r="K7"/>
      <c r="L7"/>
      <c r="M7"/>
      <c r="N7"/>
      <c r="O7"/>
      <c r="P7"/>
      <c r="Q7"/>
      <c r="R7"/>
      <c r="S7"/>
      <c r="T7"/>
      <c r="U7"/>
    </row>
    <row r="8" spans="1:21" ht="15" x14ac:dyDescent="0.25">
      <c r="I8"/>
      <c r="J8"/>
      <c r="K8"/>
      <c r="L8"/>
      <c r="M8"/>
      <c r="N8"/>
      <c r="O8"/>
      <c r="P8"/>
      <c r="Q8"/>
      <c r="R8"/>
      <c r="S8"/>
      <c r="T8"/>
      <c r="U8"/>
    </row>
    <row r="9" spans="1:21" x14ac:dyDescent="0.25">
      <c r="B9" s="444" t="s">
        <v>743</v>
      </c>
      <c r="J9" s="444" t="s">
        <v>852</v>
      </c>
    </row>
    <row r="26" spans="2:15" x14ac:dyDescent="0.25">
      <c r="B26" s="385"/>
      <c r="C26" s="385"/>
      <c r="D26" s="385"/>
      <c r="E26" s="385"/>
      <c r="F26" s="385"/>
      <c r="G26" s="385"/>
      <c r="H26" s="385"/>
    </row>
    <row r="30" spans="2:15" x14ac:dyDescent="0.25">
      <c r="G30" s="90" t="s">
        <v>224</v>
      </c>
      <c r="O30" s="90" t="s">
        <v>203</v>
      </c>
    </row>
  </sheetData>
  <pageMargins left="0.7" right="0.7" top="0.75" bottom="0.75" header="0.3" footer="0.3"/>
  <pageSetup paperSize="9" orientation="portrait" r:id="rId1"/>
  <headerFooter>
    <oddFooter>&amp;L_x000D_&amp;1#&amp;"Calibri"&amp;10&amp;K000000 Interné</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2C100-9698-4E2F-85F4-BE139AA3F79A}">
  <dimension ref="A5:Q51"/>
  <sheetViews>
    <sheetView showGridLines="0" zoomScaleNormal="100" workbookViewId="0"/>
  </sheetViews>
  <sheetFormatPr defaultColWidth="9" defaultRowHeight="12.75" x14ac:dyDescent="0.2"/>
  <cols>
    <col min="1" max="1" width="7.75" style="243" customWidth="1"/>
    <col min="2" max="2" width="13.625" style="243" customWidth="1"/>
    <col min="3" max="3" width="20.75" style="243" customWidth="1"/>
    <col min="4" max="16384" width="9" style="243"/>
  </cols>
  <sheetData>
    <row r="5" spans="1:9" x14ac:dyDescent="0.2">
      <c r="A5" s="244"/>
      <c r="B5" s="244"/>
    </row>
    <row r="6" spans="1:9" ht="14.25" thickBot="1" x14ac:dyDescent="0.25">
      <c r="B6" s="109"/>
      <c r="C6" s="109"/>
      <c r="D6" s="109"/>
    </row>
    <row r="7" spans="1:9" ht="13.5" x14ac:dyDescent="0.2">
      <c r="B7" s="3" t="s">
        <v>853</v>
      </c>
      <c r="C7" s="3" t="s">
        <v>855</v>
      </c>
      <c r="D7" s="381">
        <v>0.16471873648504354</v>
      </c>
    </row>
    <row r="8" spans="1:9" ht="13.5" x14ac:dyDescent="0.2">
      <c r="B8" s="3" t="s">
        <v>854</v>
      </c>
      <c r="C8" s="381" t="s">
        <v>856</v>
      </c>
      <c r="D8" s="381">
        <v>8.4942383547796041E-2</v>
      </c>
    </row>
    <row r="11" spans="1:9" x14ac:dyDescent="0.2">
      <c r="B11" s="245" t="s">
        <v>746</v>
      </c>
      <c r="I11" s="245" t="s">
        <v>857</v>
      </c>
    </row>
    <row r="12" spans="1:9" x14ac:dyDescent="0.2">
      <c r="B12" s="244"/>
      <c r="C12" s="244"/>
      <c r="D12" s="244"/>
      <c r="E12" s="244"/>
    </row>
    <row r="19" spans="7:17" x14ac:dyDescent="0.2">
      <c r="Q19" s="256"/>
    </row>
    <row r="29" spans="7:17" x14ac:dyDescent="0.2">
      <c r="G29" s="256" t="s">
        <v>488</v>
      </c>
      <c r="O29" s="256" t="s">
        <v>203</v>
      </c>
    </row>
    <row r="48" spans="8:8" ht="15" x14ac:dyDescent="0.25">
      <c r="H48"/>
    </row>
    <row r="49" spans="6:8" ht="15" x14ac:dyDescent="0.25">
      <c r="F49"/>
      <c r="G49"/>
      <c r="H49"/>
    </row>
    <row r="50" spans="6:8" ht="15" x14ac:dyDescent="0.25">
      <c r="F50"/>
      <c r="G50"/>
      <c r="H50"/>
    </row>
    <row r="51" spans="6:8" ht="15" x14ac:dyDescent="0.25">
      <c r="F51"/>
      <c r="G51"/>
      <c r="H51"/>
    </row>
  </sheetData>
  <pageMargins left="0.7" right="0.7" top="0.75" bottom="0.75" header="0.3" footer="0.3"/>
  <headerFooter>
    <oddFooter>&amp;L_x000D_&amp;1#&amp;"Calibri"&amp;10&amp;K000000 Interné</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7"/>
  <dimension ref="A1:AF110"/>
  <sheetViews>
    <sheetView showGridLines="0" zoomScale="85" zoomScaleNormal="85" workbookViewId="0">
      <pane xSplit="2" ySplit="5" topLeftCell="E6" activePane="bottomRight" state="frozen"/>
      <selection pane="topRight" activeCell="E1" sqref="E1"/>
      <selection pane="bottomLeft" activeCell="A6" sqref="A6"/>
      <selection pane="bottomRight"/>
    </sheetView>
  </sheetViews>
  <sheetFormatPr defaultColWidth="9.375" defaultRowHeight="13.5" x14ac:dyDescent="0.25"/>
  <cols>
    <col min="1" max="1" width="46.5" style="11" customWidth="1"/>
    <col min="2" max="2" width="23.5" style="10" customWidth="1"/>
    <col min="3" max="3" width="10.375" style="11" customWidth="1"/>
    <col min="4" max="6" width="9.875" style="11" customWidth="1"/>
    <col min="7" max="9" width="10.375" style="11" customWidth="1"/>
    <col min="10" max="13" width="10.5" style="11" customWidth="1"/>
    <col min="14" max="14" width="10.375" style="11" customWidth="1"/>
    <col min="15" max="20" width="10.5" style="11" customWidth="1"/>
    <col min="21" max="21" width="12.5" style="11" customWidth="1"/>
    <col min="22" max="23" width="9.25" style="11" customWidth="1"/>
    <col min="24" max="24" width="6.875" style="11" customWidth="1"/>
    <col min="25" max="27" width="6.375" style="11" customWidth="1"/>
    <col min="28" max="16384" width="9.375" style="11"/>
  </cols>
  <sheetData>
    <row r="1" spans="1:27" ht="15.75" customHeight="1" x14ac:dyDescent="0.25">
      <c r="A1" s="1"/>
    </row>
    <row r="2" spans="1:27" ht="15.75" customHeight="1" x14ac:dyDescent="0.25">
      <c r="A2" s="1"/>
    </row>
    <row r="3" spans="1:27" ht="16.5" customHeight="1" x14ac:dyDescent="0.25">
      <c r="A3" s="14" t="s">
        <v>32</v>
      </c>
      <c r="B3" s="15"/>
      <c r="C3" s="16"/>
      <c r="D3" s="16"/>
      <c r="E3" s="16"/>
      <c r="F3" s="16"/>
      <c r="G3" s="16"/>
      <c r="H3" s="16"/>
      <c r="I3" s="16"/>
      <c r="J3" s="16"/>
      <c r="K3" s="16"/>
      <c r="L3" s="16"/>
      <c r="M3" s="16"/>
      <c r="N3" s="16"/>
      <c r="O3" s="16"/>
      <c r="P3" s="16"/>
      <c r="Q3" s="16"/>
      <c r="R3" s="17"/>
      <c r="S3" s="17"/>
      <c r="T3" s="17"/>
      <c r="U3" s="17"/>
      <c r="V3" s="17"/>
      <c r="W3" s="17"/>
      <c r="X3" s="13"/>
    </row>
    <row r="4" spans="1:27" ht="16.5" customHeight="1" x14ac:dyDescent="0.25">
      <c r="A4" s="18"/>
      <c r="B4" s="533" t="s">
        <v>33</v>
      </c>
      <c r="C4" s="19">
        <v>2008</v>
      </c>
      <c r="D4" s="19">
        <v>2009</v>
      </c>
      <c r="E4" s="19">
        <v>2010</v>
      </c>
      <c r="F4" s="20">
        <v>2011</v>
      </c>
      <c r="G4" s="21">
        <v>2012</v>
      </c>
      <c r="H4" s="21">
        <v>2013</v>
      </c>
      <c r="I4" s="21">
        <v>2014</v>
      </c>
      <c r="J4" s="21">
        <v>2015</v>
      </c>
      <c r="K4" s="21">
        <v>2016</v>
      </c>
      <c r="L4" s="21">
        <v>2017</v>
      </c>
      <c r="M4" s="21">
        <v>2018</v>
      </c>
      <c r="N4" s="21">
        <v>2019</v>
      </c>
      <c r="O4" s="21">
        <v>2020</v>
      </c>
      <c r="P4" s="21">
        <v>2021</v>
      </c>
      <c r="Q4" s="21">
        <v>2022</v>
      </c>
      <c r="R4" s="21">
        <v>2023</v>
      </c>
      <c r="S4" s="21">
        <v>2024</v>
      </c>
      <c r="T4" s="21">
        <v>2025</v>
      </c>
      <c r="U4" s="389">
        <v>2026</v>
      </c>
      <c r="V4" s="390">
        <v>2027</v>
      </c>
      <c r="W4" s="390">
        <v>2028</v>
      </c>
    </row>
    <row r="5" spans="1:27" x14ac:dyDescent="0.25">
      <c r="A5" s="22"/>
      <c r="B5" s="534"/>
      <c r="C5" s="23" t="s">
        <v>34</v>
      </c>
      <c r="D5" s="23" t="s">
        <v>34</v>
      </c>
      <c r="E5" s="23" t="s">
        <v>34</v>
      </c>
      <c r="F5" s="24" t="s">
        <v>34</v>
      </c>
      <c r="G5" s="24" t="s">
        <v>34</v>
      </c>
      <c r="H5" s="24" t="s">
        <v>34</v>
      </c>
      <c r="I5" s="24" t="s">
        <v>35</v>
      </c>
      <c r="J5" s="24" t="s">
        <v>35</v>
      </c>
      <c r="K5" s="24" t="s">
        <v>35</v>
      </c>
      <c r="L5" s="24" t="s">
        <v>34</v>
      </c>
      <c r="M5" s="24" t="s">
        <v>34</v>
      </c>
      <c r="N5" s="24" t="s">
        <v>34</v>
      </c>
      <c r="O5" s="24" t="s">
        <v>34</v>
      </c>
      <c r="P5" s="24" t="s">
        <v>34</v>
      </c>
      <c r="Q5" s="24" t="s">
        <v>34</v>
      </c>
      <c r="R5" s="24" t="s">
        <v>34</v>
      </c>
      <c r="S5" s="24" t="s">
        <v>34</v>
      </c>
      <c r="T5" s="24" t="s">
        <v>36</v>
      </c>
      <c r="U5" s="24" t="s">
        <v>334</v>
      </c>
      <c r="V5" s="324" t="s">
        <v>334</v>
      </c>
      <c r="W5" s="324" t="s">
        <v>334</v>
      </c>
    </row>
    <row r="6" spans="1:27" ht="16.5" customHeight="1" x14ac:dyDescent="0.25">
      <c r="A6" s="25" t="s">
        <v>5</v>
      </c>
      <c r="B6" s="26" t="s">
        <v>37</v>
      </c>
      <c r="C6" s="405">
        <f t="shared" ref="C6:V6" si="0">C8+C28+C33+C40</f>
        <v>23270.807000000004</v>
      </c>
      <c r="D6" s="405">
        <f t="shared" si="0"/>
        <v>22452.175000000003</v>
      </c>
      <c r="E6" s="405">
        <f t="shared" si="0"/>
        <v>23094.536</v>
      </c>
      <c r="F6" s="405">
        <f t="shared" si="0"/>
        <v>26093.772999999997</v>
      </c>
      <c r="G6" s="405">
        <f t="shared" si="0"/>
        <v>26301.523000000001</v>
      </c>
      <c r="H6" s="405">
        <f t="shared" si="0"/>
        <v>28542.733</v>
      </c>
      <c r="I6" s="405">
        <f t="shared" si="0"/>
        <v>29651.034</v>
      </c>
      <c r="J6" s="405">
        <f t="shared" si="0"/>
        <v>33231.088000000003</v>
      </c>
      <c r="K6" s="405">
        <f t="shared" si="0"/>
        <v>31265.751</v>
      </c>
      <c r="L6" s="405">
        <f t="shared" si="0"/>
        <v>32963.769999999997</v>
      </c>
      <c r="M6" s="405">
        <f t="shared" si="0"/>
        <v>34886.277000000002</v>
      </c>
      <c r="N6" s="405">
        <f t="shared" si="0"/>
        <v>37293.069000000003</v>
      </c>
      <c r="O6" s="405">
        <f t="shared" si="0"/>
        <v>36977.243000000002</v>
      </c>
      <c r="P6" s="405">
        <f t="shared" si="0"/>
        <v>40578.088000000003</v>
      </c>
      <c r="Q6" s="405">
        <f t="shared" si="0"/>
        <v>45492.705000000002</v>
      </c>
      <c r="R6" s="405">
        <f t="shared" si="0"/>
        <v>53000.663999999997</v>
      </c>
      <c r="S6" s="405">
        <f t="shared" si="0"/>
        <v>54807.225999999995</v>
      </c>
      <c r="T6" s="405">
        <f t="shared" si="0"/>
        <v>60096.282999999996</v>
      </c>
      <c r="U6" s="405">
        <f t="shared" si="0"/>
        <v>61962.871999999996</v>
      </c>
      <c r="V6" s="405">
        <f t="shared" si="0"/>
        <v>62752.153999999995</v>
      </c>
      <c r="W6" s="405">
        <f t="shared" ref="W6" si="1">W8+W28+W33+W40</f>
        <v>64290.975000000006</v>
      </c>
    </row>
    <row r="7" spans="1:27" ht="16.5" customHeight="1" x14ac:dyDescent="0.25">
      <c r="A7" s="27" t="s">
        <v>1</v>
      </c>
      <c r="B7" s="28"/>
      <c r="C7" s="406">
        <f t="shared" ref="C7:V7" si="2">C6/C95</f>
        <v>0.33943911636866131</v>
      </c>
      <c r="D7" s="406">
        <f t="shared" si="2"/>
        <v>0.3505132398350353</v>
      </c>
      <c r="E7" s="406">
        <f t="shared" si="2"/>
        <v>0.33603430118491612</v>
      </c>
      <c r="F7" s="406">
        <f t="shared" si="2"/>
        <v>0.36428791180308268</v>
      </c>
      <c r="G7" s="406">
        <f t="shared" si="2"/>
        <v>0.35673913843426386</v>
      </c>
      <c r="H7" s="406">
        <f t="shared" si="2"/>
        <v>0.38239163494028772</v>
      </c>
      <c r="I7" s="406">
        <f t="shared" si="2"/>
        <v>0.38727982309831338</v>
      </c>
      <c r="J7" s="406">
        <f t="shared" si="2"/>
        <v>0.41344382742043628</v>
      </c>
      <c r="K7" s="406">
        <f t="shared" si="2"/>
        <v>0.38305744242395329</v>
      </c>
      <c r="L7" s="406">
        <f t="shared" si="2"/>
        <v>0.38798995343358317</v>
      </c>
      <c r="M7" s="406">
        <f t="shared" si="2"/>
        <v>0.3864408544872095</v>
      </c>
      <c r="N7" s="406">
        <f t="shared" si="2"/>
        <v>0.39443745536369856</v>
      </c>
      <c r="O7" s="406">
        <f t="shared" si="2"/>
        <v>0.39203789696677344</v>
      </c>
      <c r="P7" s="406">
        <f t="shared" si="2"/>
        <v>0.39808375152654607</v>
      </c>
      <c r="Q7" s="406">
        <f t="shared" si="2"/>
        <v>0.41339548733094955</v>
      </c>
      <c r="R7" s="406">
        <f t="shared" si="2"/>
        <v>0.42800051188219917</v>
      </c>
      <c r="S7" s="406">
        <f t="shared" si="2"/>
        <v>0.41842330515746068</v>
      </c>
      <c r="T7" s="406">
        <f t="shared" si="2"/>
        <v>0.43811222634781954</v>
      </c>
      <c r="U7" s="406">
        <f t="shared" si="2"/>
        <v>0.42964386095496926</v>
      </c>
      <c r="V7" s="406">
        <f t="shared" si="2"/>
        <v>0.41853930899977959</v>
      </c>
      <c r="W7" s="406">
        <f t="shared" ref="W7" si="3">W6/W95</f>
        <v>0.41244881492562974</v>
      </c>
    </row>
    <row r="8" spans="1:27" s="32" customFormat="1" ht="16.5" customHeight="1" x14ac:dyDescent="0.25">
      <c r="A8" s="29" t="s">
        <v>38</v>
      </c>
      <c r="B8" s="30" t="s">
        <v>40</v>
      </c>
      <c r="C8" s="103">
        <v>11723.382</v>
      </c>
      <c r="D8" s="103">
        <v>10404.833000000001</v>
      </c>
      <c r="E8" s="103">
        <v>10778.206</v>
      </c>
      <c r="F8" s="103">
        <v>11946.441000000001</v>
      </c>
      <c r="G8" s="103">
        <v>11933.775</v>
      </c>
      <c r="H8" s="103">
        <v>12971.955</v>
      </c>
      <c r="I8" s="103">
        <v>13858.66</v>
      </c>
      <c r="J8" s="103">
        <v>14926.822000000002</v>
      </c>
      <c r="K8" s="103">
        <v>15121.523000000001</v>
      </c>
      <c r="L8" s="103">
        <v>16152.268</v>
      </c>
      <c r="M8" s="103">
        <v>17122.987000000001</v>
      </c>
      <c r="N8" s="103">
        <v>18205.297999999999</v>
      </c>
      <c r="O8" s="103">
        <v>17935.094000000001</v>
      </c>
      <c r="P8" s="103">
        <v>19884.137999999999</v>
      </c>
      <c r="Q8" s="103">
        <v>22122.885999999999</v>
      </c>
      <c r="R8" s="103">
        <v>24487.39</v>
      </c>
      <c r="S8" s="102">
        <v>25715.800999999999</v>
      </c>
      <c r="T8" s="31">
        <v>27840.881000000001</v>
      </c>
      <c r="U8" s="31">
        <v>29334.275000000001</v>
      </c>
      <c r="V8" s="328">
        <v>29842.377</v>
      </c>
      <c r="W8" s="328">
        <v>30761.741000000002</v>
      </c>
    </row>
    <row r="9" spans="1:27" ht="16.5" customHeight="1" x14ac:dyDescent="0.25">
      <c r="A9" s="33" t="s">
        <v>41</v>
      </c>
      <c r="B9" s="34" t="s">
        <v>42</v>
      </c>
      <c r="C9" s="391">
        <v>7186.0969999999998</v>
      </c>
      <c r="D9" s="391">
        <v>6734.87</v>
      </c>
      <c r="E9" s="391">
        <v>7037.8410000000003</v>
      </c>
      <c r="F9" s="391">
        <v>7967.2820000000002</v>
      </c>
      <c r="G9" s="391">
        <v>7788.0190000000002</v>
      </c>
      <c r="H9" s="391">
        <v>8348.4159999999993</v>
      </c>
      <c r="I9" s="391">
        <v>8745.3819999999996</v>
      </c>
      <c r="J9" s="392">
        <v>9229.5920000000006</v>
      </c>
      <c r="K9" s="391">
        <v>9282.598</v>
      </c>
      <c r="L9" s="391">
        <v>10030.48</v>
      </c>
      <c r="M9" s="391">
        <v>10593.75</v>
      </c>
      <c r="N9" s="391">
        <v>11382.763999999999</v>
      </c>
      <c r="O9" s="391">
        <v>11252.796</v>
      </c>
      <c r="P9" s="391">
        <v>12056.528</v>
      </c>
      <c r="Q9" s="391">
        <v>12956.802</v>
      </c>
      <c r="R9" s="391">
        <v>14752.880999999999</v>
      </c>
      <c r="S9" s="393">
        <v>14972.711000000001</v>
      </c>
      <c r="T9" s="35">
        <v>16532.284</v>
      </c>
      <c r="U9" s="35">
        <v>17428.39</v>
      </c>
      <c r="V9" s="113">
        <v>17572.233</v>
      </c>
      <c r="W9" s="113">
        <v>18083.048999999999</v>
      </c>
    </row>
    <row r="10" spans="1:27" ht="16.5" customHeight="1" x14ac:dyDescent="0.25">
      <c r="A10" s="37" t="s">
        <v>43</v>
      </c>
      <c r="B10" s="38" t="s">
        <v>44</v>
      </c>
      <c r="C10" s="391">
        <v>4621.424</v>
      </c>
      <c r="D10" s="391">
        <v>4221.2879999999996</v>
      </c>
      <c r="E10" s="391">
        <v>4182.1009999999997</v>
      </c>
      <c r="F10" s="391">
        <v>4710.9139999999998</v>
      </c>
      <c r="G10" s="391">
        <v>4327.7020000000002</v>
      </c>
      <c r="H10" s="391">
        <v>4696.12</v>
      </c>
      <c r="I10" s="391">
        <v>5021.1310000000003</v>
      </c>
      <c r="J10" s="392">
        <v>5422.5349999999999</v>
      </c>
      <c r="K10" s="391">
        <v>5423.6319999999996</v>
      </c>
      <c r="L10" s="391">
        <v>5918.7439999999997</v>
      </c>
      <c r="M10" s="391">
        <v>6319.3010000000004</v>
      </c>
      <c r="N10" s="391">
        <v>6830.1549999999997</v>
      </c>
      <c r="O10" s="391">
        <v>6820.2169999999996</v>
      </c>
      <c r="P10" s="391">
        <v>7494.0690000000004</v>
      </c>
      <c r="Q10" s="391">
        <v>8440.8439999999991</v>
      </c>
      <c r="R10" s="391">
        <v>9847.83</v>
      </c>
      <c r="S10" s="393">
        <v>9904.4220000000005</v>
      </c>
      <c r="T10" s="35">
        <v>10995.763999999999</v>
      </c>
      <c r="U10" s="35">
        <v>11592.464</v>
      </c>
      <c r="V10" s="113">
        <v>11569.843000000001</v>
      </c>
      <c r="W10" s="113">
        <v>11912.021000000001</v>
      </c>
    </row>
    <row r="11" spans="1:27" ht="16.5" customHeight="1" x14ac:dyDescent="0.25">
      <c r="A11" s="37" t="s">
        <v>45</v>
      </c>
      <c r="B11" s="38" t="s">
        <v>46</v>
      </c>
      <c r="C11" s="391">
        <v>1809.268</v>
      </c>
      <c r="D11" s="391">
        <v>1761.7190000000001</v>
      </c>
      <c r="E11" s="391">
        <v>2081.2919999999999</v>
      </c>
      <c r="F11" s="391">
        <v>2357.5140000000001</v>
      </c>
      <c r="G11" s="391">
        <v>2352.67</v>
      </c>
      <c r="H11" s="391">
        <v>2462.0740000000001</v>
      </c>
      <c r="I11" s="391">
        <v>2468.1010000000001</v>
      </c>
      <c r="J11" s="391">
        <v>2567.2530000000002</v>
      </c>
      <c r="K11" s="391">
        <v>2574.0030000000002</v>
      </c>
      <c r="L11" s="391">
        <v>2740.5160000000001</v>
      </c>
      <c r="M11" s="391">
        <v>2809.9589999999998</v>
      </c>
      <c r="N11" s="391">
        <v>2839.1779999999999</v>
      </c>
      <c r="O11" s="391">
        <v>2752.268</v>
      </c>
      <c r="P11" s="391">
        <v>2958.3440000000001</v>
      </c>
      <c r="Q11" s="391">
        <v>2797.3440000000001</v>
      </c>
      <c r="R11" s="391">
        <v>3020.848</v>
      </c>
      <c r="S11" s="393">
        <v>2946.0210000000002</v>
      </c>
      <c r="T11" s="35">
        <v>2997.076</v>
      </c>
      <c r="U11" s="35">
        <v>3038.4029999999998</v>
      </c>
      <c r="V11" s="113">
        <v>3103.848</v>
      </c>
      <c r="W11" s="113">
        <v>3218.672</v>
      </c>
    </row>
    <row r="12" spans="1:27" ht="16.5" customHeight="1" x14ac:dyDescent="0.25">
      <c r="A12" s="37" t="s">
        <v>185</v>
      </c>
      <c r="B12" s="5" t="s">
        <v>166</v>
      </c>
      <c r="C12" s="391">
        <v>225.49199999999999</v>
      </c>
      <c r="D12" s="391">
        <v>242.70400000000001</v>
      </c>
      <c r="E12" s="391">
        <v>252.34</v>
      </c>
      <c r="F12" s="391">
        <v>261.20299999999997</v>
      </c>
      <c r="G12" s="391">
        <v>288.70999999999998</v>
      </c>
      <c r="H12" s="391">
        <v>298.87900000000002</v>
      </c>
      <c r="I12" s="391">
        <v>301.94799999999998</v>
      </c>
      <c r="J12" s="392">
        <v>306.35700000000003</v>
      </c>
      <c r="K12" s="391">
        <v>318.06200000000001</v>
      </c>
      <c r="L12" s="391">
        <v>329.625</v>
      </c>
      <c r="M12" s="391">
        <v>337.928</v>
      </c>
      <c r="N12" s="391">
        <v>342.89400000000001</v>
      </c>
      <c r="O12" s="391">
        <v>402.21100000000001</v>
      </c>
      <c r="P12" s="391">
        <v>428.351</v>
      </c>
      <c r="Q12" s="391">
        <v>431.79899999999998</v>
      </c>
      <c r="R12" s="391">
        <v>469.70499999999998</v>
      </c>
      <c r="S12" s="393">
        <v>586.80499999999995</v>
      </c>
      <c r="T12" s="35">
        <v>616.90800000000002</v>
      </c>
      <c r="U12" s="35">
        <v>635.20600000000002</v>
      </c>
      <c r="V12" s="113">
        <v>642.59699999999998</v>
      </c>
      <c r="W12" s="113">
        <v>651.35299999999995</v>
      </c>
    </row>
    <row r="13" spans="1:27" ht="16.5" customHeight="1" x14ac:dyDescent="0.25">
      <c r="A13" s="37" t="s">
        <v>186</v>
      </c>
      <c r="B13" s="5" t="s">
        <v>187</v>
      </c>
      <c r="C13" s="391">
        <v>0</v>
      </c>
      <c r="D13" s="391">
        <v>0</v>
      </c>
      <c r="E13" s="391">
        <v>0</v>
      </c>
      <c r="F13" s="391">
        <v>0</v>
      </c>
      <c r="G13" s="391">
        <v>169.922</v>
      </c>
      <c r="H13" s="391">
        <v>203.97200000000001</v>
      </c>
      <c r="I13" s="391">
        <v>153.184</v>
      </c>
      <c r="J13" s="392">
        <v>110.289</v>
      </c>
      <c r="K13" s="391">
        <v>119.77200000000001</v>
      </c>
      <c r="L13" s="391">
        <v>127.28400000000001</v>
      </c>
      <c r="M13" s="391">
        <v>134.17699999999999</v>
      </c>
      <c r="N13" s="391">
        <v>143.41200000000001</v>
      </c>
      <c r="O13" s="391">
        <v>148.94999999999999</v>
      </c>
      <c r="P13" s="391">
        <v>0</v>
      </c>
      <c r="Q13" s="391">
        <v>0</v>
      </c>
      <c r="R13" s="391">
        <v>0</v>
      </c>
      <c r="S13" s="393">
        <v>0</v>
      </c>
      <c r="T13" s="35">
        <v>0</v>
      </c>
      <c r="U13" s="35">
        <v>0</v>
      </c>
      <c r="V13" s="113">
        <v>0</v>
      </c>
      <c r="W13" s="113">
        <v>0</v>
      </c>
      <c r="X13" s="39"/>
      <c r="Y13" s="39"/>
      <c r="Z13" s="39"/>
      <c r="AA13" s="39"/>
    </row>
    <row r="14" spans="1:27" ht="16.5" customHeight="1" x14ac:dyDescent="0.25">
      <c r="A14" s="37" t="s">
        <v>188</v>
      </c>
      <c r="B14" s="5" t="s">
        <v>189</v>
      </c>
      <c r="C14" s="391">
        <v>115.846</v>
      </c>
      <c r="D14" s="391">
        <v>122.22799999999999</v>
      </c>
      <c r="E14" s="391">
        <v>132.16</v>
      </c>
      <c r="F14" s="391">
        <v>115.16500000000001</v>
      </c>
      <c r="G14" s="391">
        <v>131.471</v>
      </c>
      <c r="H14" s="391">
        <v>148.86799999999999</v>
      </c>
      <c r="I14" s="391">
        <v>162.55099999999999</v>
      </c>
      <c r="J14" s="392">
        <v>187.51499999999999</v>
      </c>
      <c r="K14" s="391">
        <v>204.79000000000002</v>
      </c>
      <c r="L14" s="391">
        <v>226.60599999999999</v>
      </c>
      <c r="M14" s="391">
        <v>245.36199999999999</v>
      </c>
      <c r="N14" s="391">
        <v>273.91800000000001</v>
      </c>
      <c r="O14" s="391">
        <v>231.196</v>
      </c>
      <c r="P14" s="391">
        <v>233.00399999999999</v>
      </c>
      <c r="Q14" s="391">
        <v>263.97399999999999</v>
      </c>
      <c r="R14" s="391">
        <v>312.29399999999998</v>
      </c>
      <c r="S14" s="393">
        <v>360.14599999999996</v>
      </c>
      <c r="T14" s="35">
        <v>381.80500000000001</v>
      </c>
      <c r="U14" s="35">
        <v>462.286</v>
      </c>
      <c r="V14" s="113">
        <v>493.75299999999999</v>
      </c>
      <c r="W14" s="113">
        <v>524.69000000000005</v>
      </c>
      <c r="X14" s="39"/>
      <c r="Y14" s="39"/>
      <c r="Z14" s="39"/>
      <c r="AA14" s="39"/>
    </row>
    <row r="15" spans="1:27" ht="16.5" customHeight="1" x14ac:dyDescent="0.25">
      <c r="A15" s="37" t="s">
        <v>190</v>
      </c>
      <c r="B15" s="5" t="s">
        <v>191</v>
      </c>
      <c r="C15" s="391">
        <v>128.59299999999999</v>
      </c>
      <c r="D15" s="391">
        <v>117.925</v>
      </c>
      <c r="E15" s="391">
        <v>122.042</v>
      </c>
      <c r="F15" s="391">
        <v>134.51499999999999</v>
      </c>
      <c r="G15" s="391">
        <v>132.43299999999999</v>
      </c>
      <c r="H15" s="391">
        <v>147.363</v>
      </c>
      <c r="I15" s="391">
        <v>151.50399999999999</v>
      </c>
      <c r="J15" s="392">
        <v>142.08600000000001</v>
      </c>
      <c r="K15" s="391">
        <v>145.18299999999999</v>
      </c>
      <c r="L15" s="391">
        <v>149.899</v>
      </c>
      <c r="M15" s="391">
        <v>154.89099999999999</v>
      </c>
      <c r="N15" s="391">
        <v>153.655</v>
      </c>
      <c r="O15" s="391">
        <v>130.15899999999999</v>
      </c>
      <c r="P15" s="391">
        <v>129.53399999999999</v>
      </c>
      <c r="Q15" s="391">
        <v>133.684</v>
      </c>
      <c r="R15" s="391">
        <v>136.63499999999999</v>
      </c>
      <c r="S15" s="393">
        <v>139.483</v>
      </c>
      <c r="T15" s="35">
        <v>137.66800000000001</v>
      </c>
      <c r="U15" s="35">
        <v>139.44</v>
      </c>
      <c r="V15" s="113">
        <v>141.44</v>
      </c>
      <c r="W15" s="113">
        <v>144.048</v>
      </c>
      <c r="X15" s="39"/>
      <c r="Y15" s="39"/>
      <c r="Z15" s="40"/>
      <c r="AA15" s="39"/>
    </row>
    <row r="16" spans="1:27" ht="16.5" customHeight="1" x14ac:dyDescent="0.25">
      <c r="A16" s="37" t="s">
        <v>192</v>
      </c>
      <c r="B16" s="5" t="s">
        <v>193</v>
      </c>
      <c r="C16" s="391">
        <v>0</v>
      </c>
      <c r="D16" s="391">
        <v>0</v>
      </c>
      <c r="E16" s="391">
        <v>0</v>
      </c>
      <c r="F16" s="391">
        <v>0</v>
      </c>
      <c r="G16" s="391">
        <v>7.1980000000000004</v>
      </c>
      <c r="H16" s="391">
        <v>7.5540000000000003</v>
      </c>
      <c r="I16" s="391">
        <v>53.649000000000001</v>
      </c>
      <c r="J16" s="392">
        <v>48.28</v>
      </c>
      <c r="K16" s="391">
        <v>64.724999999999994</v>
      </c>
      <c r="L16" s="391">
        <v>57.423999999999999</v>
      </c>
      <c r="M16" s="391">
        <v>86.977000000000004</v>
      </c>
      <c r="N16" s="391">
        <v>229.69300000000001</v>
      </c>
      <c r="O16" s="391">
        <v>244.184</v>
      </c>
      <c r="P16" s="391">
        <v>241.82599999999999</v>
      </c>
      <c r="Q16" s="391">
        <v>275.88900000000001</v>
      </c>
      <c r="R16" s="391">
        <v>342.52199999999999</v>
      </c>
      <c r="S16" s="393">
        <v>383.18299999999999</v>
      </c>
      <c r="T16" s="35">
        <v>291.505</v>
      </c>
      <c r="U16" s="35">
        <v>262.29399999999998</v>
      </c>
      <c r="V16" s="113">
        <v>284.68599999999998</v>
      </c>
      <c r="W16" s="113">
        <v>265.36799999999999</v>
      </c>
      <c r="X16" s="39"/>
      <c r="Y16" s="39"/>
      <c r="Z16" s="39"/>
      <c r="AA16" s="39"/>
    </row>
    <row r="17" spans="1:27" ht="16.5" customHeight="1" x14ac:dyDescent="0.25">
      <c r="A17" s="37" t="s">
        <v>164</v>
      </c>
      <c r="B17" s="5" t="s">
        <v>194</v>
      </c>
      <c r="C17" s="391">
        <v>285.47399999999982</v>
      </c>
      <c r="D17" s="391">
        <v>269.00600000000026</v>
      </c>
      <c r="E17" s="391">
        <v>267.90600000000074</v>
      </c>
      <c r="F17" s="391">
        <v>387.97100000000034</v>
      </c>
      <c r="G17" s="391">
        <v>377.9129999999999</v>
      </c>
      <c r="H17" s="391">
        <v>383.58599999999927</v>
      </c>
      <c r="I17" s="391">
        <v>433.31399999999917</v>
      </c>
      <c r="J17" s="392">
        <v>445.27700000000061</v>
      </c>
      <c r="K17" s="391">
        <v>432.43100000000015</v>
      </c>
      <c r="L17" s="391">
        <v>480.38199999999983</v>
      </c>
      <c r="M17" s="391">
        <v>505.15499999999997</v>
      </c>
      <c r="N17" s="391">
        <v>569.85899999999958</v>
      </c>
      <c r="O17" s="391">
        <v>523.61100000000056</v>
      </c>
      <c r="P17" s="391">
        <v>571.39999999999964</v>
      </c>
      <c r="Q17" s="391">
        <v>613.2680000000006</v>
      </c>
      <c r="R17" s="391">
        <v>623.0469999999998</v>
      </c>
      <c r="S17" s="393">
        <v>652.65100000000075</v>
      </c>
      <c r="T17" s="35">
        <v>1111.558</v>
      </c>
      <c r="U17" s="35">
        <v>1298.297</v>
      </c>
      <c r="V17" s="113">
        <v>1336.066</v>
      </c>
      <c r="W17" s="113">
        <v>1366.8969999999999</v>
      </c>
      <c r="X17" s="39"/>
      <c r="Y17" s="39"/>
      <c r="Z17" s="39"/>
      <c r="AA17" s="39"/>
    </row>
    <row r="18" spans="1:27" ht="16.5" customHeight="1" x14ac:dyDescent="0.25">
      <c r="A18" s="41" t="s">
        <v>7</v>
      </c>
      <c r="B18" s="34" t="s">
        <v>48</v>
      </c>
      <c r="C18" s="391">
        <v>4537.1850000000004</v>
      </c>
      <c r="D18" s="391">
        <v>3669.9180000000001</v>
      </c>
      <c r="E18" s="391">
        <v>3740.3449999999998</v>
      </c>
      <c r="F18" s="391">
        <v>3979.1460000000002</v>
      </c>
      <c r="G18" s="391">
        <v>4145.7439999999997</v>
      </c>
      <c r="H18" s="391">
        <v>4623.5320000000002</v>
      </c>
      <c r="I18" s="391">
        <v>5113.2740000000003</v>
      </c>
      <c r="J18" s="392">
        <v>5697.2359999999999</v>
      </c>
      <c r="K18" s="391">
        <v>5838.9210000000003</v>
      </c>
      <c r="L18" s="391">
        <v>6121.7879999999996</v>
      </c>
      <c r="M18" s="391">
        <v>6529.2370000000001</v>
      </c>
      <c r="N18" s="391">
        <v>6822.5339999999997</v>
      </c>
      <c r="O18" s="391">
        <v>6682.2979999999998</v>
      </c>
      <c r="P18" s="391">
        <v>7827.61</v>
      </c>
      <c r="Q18" s="391">
        <v>9166.0840000000007</v>
      </c>
      <c r="R18" s="391">
        <v>9734.509</v>
      </c>
      <c r="S18" s="393">
        <v>10743.09</v>
      </c>
      <c r="T18" s="35">
        <v>11308.597</v>
      </c>
      <c r="U18" s="35">
        <v>11905.885</v>
      </c>
      <c r="V18" s="113">
        <v>12270.143999999998</v>
      </c>
      <c r="W18" s="113">
        <v>12678.692000000001</v>
      </c>
      <c r="X18" s="39"/>
      <c r="Y18" s="39"/>
      <c r="Z18" s="39"/>
      <c r="AA18" s="39"/>
    </row>
    <row r="19" spans="1:27" ht="16.5" customHeight="1" x14ac:dyDescent="0.25">
      <c r="A19" s="37" t="s">
        <v>49</v>
      </c>
      <c r="B19" s="38" t="s">
        <v>50</v>
      </c>
      <c r="C19" s="391">
        <v>2095.1779999999999</v>
      </c>
      <c r="D19" s="391">
        <v>1793.693</v>
      </c>
      <c r="E19" s="391">
        <v>1789.5650000000001</v>
      </c>
      <c r="F19" s="391">
        <v>1999.8820000000001</v>
      </c>
      <c r="G19" s="391">
        <v>2122.7759999999998</v>
      </c>
      <c r="H19" s="391">
        <v>2175.0250000000001</v>
      </c>
      <c r="I19" s="392">
        <v>2275.1170000000002</v>
      </c>
      <c r="J19" s="392">
        <v>2463.6419999999998</v>
      </c>
      <c r="K19" s="391">
        <v>2679.4659999999999</v>
      </c>
      <c r="L19" s="391">
        <v>2855.23</v>
      </c>
      <c r="M19" s="391">
        <v>3217.9969999999998</v>
      </c>
      <c r="N19" s="391">
        <v>3533.7350000000001</v>
      </c>
      <c r="O19" s="391">
        <v>3499.962</v>
      </c>
      <c r="P19" s="391">
        <v>3759.7069999999999</v>
      </c>
      <c r="Q19" s="391">
        <v>4163.8670000000002</v>
      </c>
      <c r="R19" s="391">
        <v>4685.3720000000003</v>
      </c>
      <c r="S19" s="393">
        <v>4834.1909999999998</v>
      </c>
      <c r="T19" s="35">
        <v>5139.2529999999997</v>
      </c>
      <c r="U19" s="35">
        <v>5535.7280000000001</v>
      </c>
      <c r="V19" s="113">
        <v>5762.415</v>
      </c>
      <c r="W19" s="113">
        <v>6025.2109999999993</v>
      </c>
    </row>
    <row r="20" spans="1:27" ht="16.5" customHeight="1" x14ac:dyDescent="0.25">
      <c r="A20" s="42" t="s">
        <v>51</v>
      </c>
      <c r="B20" s="38" t="s">
        <v>52</v>
      </c>
      <c r="C20" s="392">
        <v>2095.1779999999999</v>
      </c>
      <c r="D20" s="392">
        <v>1793.693</v>
      </c>
      <c r="E20" s="392">
        <v>1789.5650000000001</v>
      </c>
      <c r="F20" s="392">
        <v>1999.8820000000001</v>
      </c>
      <c r="G20" s="392">
        <v>2122.7759999999998</v>
      </c>
      <c r="H20" s="392">
        <v>2082.5259999999998</v>
      </c>
      <c r="I20" s="392">
        <v>2132.904</v>
      </c>
      <c r="J20" s="392">
        <v>2319.1320000000001</v>
      </c>
      <c r="K20" s="391">
        <v>2542.3919999999998</v>
      </c>
      <c r="L20" s="391">
        <v>2746.78</v>
      </c>
      <c r="M20" s="391">
        <v>3094.2820000000002</v>
      </c>
      <c r="N20" s="391">
        <v>3410.1120000000001</v>
      </c>
      <c r="O20" s="391">
        <v>3400.0830000000001</v>
      </c>
      <c r="P20" s="391">
        <v>3630.348</v>
      </c>
      <c r="Q20" s="391">
        <v>4003.904</v>
      </c>
      <c r="R20" s="391">
        <v>4541.8389999999999</v>
      </c>
      <c r="S20" s="393">
        <v>4696.058</v>
      </c>
      <c r="T20" s="35">
        <v>4956.74</v>
      </c>
      <c r="U20" s="35">
        <v>5328.0969999999998</v>
      </c>
      <c r="V20" s="113">
        <v>5559.049</v>
      </c>
      <c r="W20" s="113">
        <v>5818.3729999999996</v>
      </c>
    </row>
    <row r="21" spans="1:27" ht="16.5" customHeight="1" x14ac:dyDescent="0.25">
      <c r="A21" s="42" t="s">
        <v>53</v>
      </c>
      <c r="B21" s="43" t="s">
        <v>54</v>
      </c>
      <c r="C21" s="392">
        <v>0</v>
      </c>
      <c r="D21" s="392">
        <v>0</v>
      </c>
      <c r="E21" s="392">
        <v>0</v>
      </c>
      <c r="F21" s="392">
        <v>0</v>
      </c>
      <c r="G21" s="392">
        <v>0</v>
      </c>
      <c r="H21" s="392">
        <v>92.498999999999995</v>
      </c>
      <c r="I21" s="392">
        <v>142.214</v>
      </c>
      <c r="J21" s="392">
        <v>144.51</v>
      </c>
      <c r="K21" s="391">
        <v>137.07499999999999</v>
      </c>
      <c r="L21" s="391">
        <v>108.449</v>
      </c>
      <c r="M21" s="391">
        <v>123.715</v>
      </c>
      <c r="N21" s="391">
        <v>123.622</v>
      </c>
      <c r="O21" s="391">
        <v>99.878</v>
      </c>
      <c r="P21" s="391">
        <v>129.358</v>
      </c>
      <c r="Q21" s="391">
        <v>159.965</v>
      </c>
      <c r="R21" s="391">
        <v>143.53200000000001</v>
      </c>
      <c r="S21" s="393">
        <v>138.13300000000001</v>
      </c>
      <c r="T21" s="35">
        <v>182.51300000000001</v>
      </c>
      <c r="U21" s="35">
        <v>207.631</v>
      </c>
      <c r="V21" s="113">
        <v>203.36600000000001</v>
      </c>
      <c r="W21" s="113">
        <v>206.83799999999999</v>
      </c>
    </row>
    <row r="22" spans="1:27" ht="16.5" customHeight="1" x14ac:dyDescent="0.25">
      <c r="A22" s="44" t="s">
        <v>55</v>
      </c>
      <c r="B22" s="38" t="s">
        <v>56</v>
      </c>
      <c r="C22" s="392">
        <v>2087.4659999999999</v>
      </c>
      <c r="D22" s="392">
        <v>1576.972</v>
      </c>
      <c r="E22" s="392">
        <v>1659.23</v>
      </c>
      <c r="F22" s="392">
        <v>1699.1869999999999</v>
      </c>
      <c r="G22" s="392">
        <v>1714.779</v>
      </c>
      <c r="H22" s="392">
        <v>2117.8330000000001</v>
      </c>
      <c r="I22" s="392">
        <v>2504.402</v>
      </c>
      <c r="J22" s="392">
        <v>2916.8159999999998</v>
      </c>
      <c r="K22" s="391">
        <v>2817.558</v>
      </c>
      <c r="L22" s="391">
        <v>2925.4609999999998</v>
      </c>
      <c r="M22" s="391">
        <v>2942.902</v>
      </c>
      <c r="N22" s="391">
        <v>2878.3319999999999</v>
      </c>
      <c r="O22" s="391">
        <v>2799.748</v>
      </c>
      <c r="P22" s="391">
        <v>3632.636</v>
      </c>
      <c r="Q22" s="391">
        <v>4533.79</v>
      </c>
      <c r="R22" s="391">
        <v>4490.7889999999998</v>
      </c>
      <c r="S22" s="393">
        <v>5275.4320000000007</v>
      </c>
      <c r="T22" s="35">
        <v>5431.549</v>
      </c>
      <c r="U22" s="35">
        <v>5659.4430000000002</v>
      </c>
      <c r="V22" s="113">
        <v>5746.6869999999999</v>
      </c>
      <c r="W22" s="113">
        <v>5887.7550000000001</v>
      </c>
    </row>
    <row r="23" spans="1:27" ht="16.5" customHeight="1" x14ac:dyDescent="0.25">
      <c r="A23" s="6" t="s">
        <v>195</v>
      </c>
      <c r="B23" s="5" t="s">
        <v>196</v>
      </c>
      <c r="C23" s="392">
        <v>0</v>
      </c>
      <c r="D23" s="392">
        <v>0</v>
      </c>
      <c r="E23" s="392">
        <v>0</v>
      </c>
      <c r="F23" s="392">
        <v>39.466000000000001</v>
      </c>
      <c r="G23" s="392">
        <v>38.206000000000003</v>
      </c>
      <c r="H23" s="392">
        <v>87.14</v>
      </c>
      <c r="I23" s="392">
        <v>140.81299999999999</v>
      </c>
      <c r="J23" s="392">
        <v>102.758</v>
      </c>
      <c r="K23" s="391">
        <v>111.489</v>
      </c>
      <c r="L23" s="391">
        <v>155.31299999999999</v>
      </c>
      <c r="M23" s="391">
        <v>155.197</v>
      </c>
      <c r="N23" s="391">
        <v>126.65</v>
      </c>
      <c r="O23" s="391">
        <v>126.18899999999999</v>
      </c>
      <c r="P23" s="391">
        <v>101.68300000000001</v>
      </c>
      <c r="Q23" s="391">
        <v>95.415999999999997</v>
      </c>
      <c r="R23" s="391">
        <v>134.959</v>
      </c>
      <c r="S23" s="393">
        <v>526.23299999999995</v>
      </c>
      <c r="T23" s="35">
        <v>474.00400000000002</v>
      </c>
      <c r="U23" s="35">
        <v>427.399</v>
      </c>
      <c r="V23" s="113">
        <v>377.40100000000001</v>
      </c>
      <c r="W23" s="113">
        <v>256.56099999999998</v>
      </c>
    </row>
    <row r="24" spans="1:27" ht="16.5" customHeight="1" x14ac:dyDescent="0.25">
      <c r="A24" s="44" t="s">
        <v>57</v>
      </c>
      <c r="B24" s="38" t="s">
        <v>58</v>
      </c>
      <c r="C24" s="392">
        <v>205.96799999999999</v>
      </c>
      <c r="D24" s="392">
        <v>155.755</v>
      </c>
      <c r="E24" s="392">
        <v>152.33199999999999</v>
      </c>
      <c r="F24" s="392">
        <v>143.19999999999999</v>
      </c>
      <c r="G24" s="392">
        <v>167.14400000000001</v>
      </c>
      <c r="H24" s="392">
        <v>177.78399999999999</v>
      </c>
      <c r="I24" s="392">
        <v>175.06100000000001</v>
      </c>
      <c r="J24" s="392">
        <v>162.005</v>
      </c>
      <c r="K24" s="391">
        <v>179.21199999999999</v>
      </c>
      <c r="L24" s="391">
        <v>178.43100000000001</v>
      </c>
      <c r="M24" s="391">
        <v>209.16900000000001</v>
      </c>
      <c r="N24" s="391">
        <v>245.61500000000001</v>
      </c>
      <c r="O24" s="391">
        <v>235.08</v>
      </c>
      <c r="P24" s="391">
        <v>289.75400000000002</v>
      </c>
      <c r="Q24" s="391">
        <v>314.76400000000001</v>
      </c>
      <c r="R24" s="391">
        <v>430.57400000000001</v>
      </c>
      <c r="S24" s="393">
        <v>529.15</v>
      </c>
      <c r="T24" s="35">
        <v>540.976</v>
      </c>
      <c r="U24" s="35">
        <v>510.87299999999999</v>
      </c>
      <c r="V24" s="113">
        <v>559.03</v>
      </c>
      <c r="W24" s="113">
        <v>563.94200000000001</v>
      </c>
    </row>
    <row r="25" spans="1:27" ht="16.5" customHeight="1" x14ac:dyDescent="0.25">
      <c r="A25" s="44" t="s">
        <v>47</v>
      </c>
      <c r="B25" s="38" t="s">
        <v>59</v>
      </c>
      <c r="C25" s="392">
        <v>24.856000000000002</v>
      </c>
      <c r="D25" s="392">
        <v>23.89</v>
      </c>
      <c r="E25" s="392">
        <v>24.516999999999999</v>
      </c>
      <c r="F25" s="392">
        <v>24.774000000000001</v>
      </c>
      <c r="G25" s="392">
        <v>27.170999999999999</v>
      </c>
      <c r="H25" s="392">
        <v>28.352</v>
      </c>
      <c r="I25" s="392">
        <v>28.702999999999999</v>
      </c>
      <c r="J25" s="392">
        <v>28.792000000000002</v>
      </c>
      <c r="K25" s="391">
        <v>29.838999999999999</v>
      </c>
      <c r="L25" s="391">
        <v>31.082000000000001</v>
      </c>
      <c r="M25" s="391">
        <v>31.239000000000001</v>
      </c>
      <c r="N25" s="391">
        <v>34.668999999999997</v>
      </c>
      <c r="O25" s="391">
        <v>35.595999999999997</v>
      </c>
      <c r="P25" s="391">
        <v>37.39</v>
      </c>
      <c r="Q25" s="391">
        <v>36.978000000000002</v>
      </c>
      <c r="R25" s="391">
        <v>39.950000000000003</v>
      </c>
      <c r="S25" s="393">
        <v>47.076999999999998</v>
      </c>
      <c r="T25" s="35">
        <v>70.98</v>
      </c>
      <c r="U25" s="35">
        <v>69.600999999999999</v>
      </c>
      <c r="V25" s="113">
        <v>71.272999999999996</v>
      </c>
      <c r="W25" s="113">
        <v>71.271000000000001</v>
      </c>
    </row>
    <row r="26" spans="1:27" ht="16.5" customHeight="1" x14ac:dyDescent="0.25">
      <c r="A26" s="4" t="s">
        <v>164</v>
      </c>
      <c r="B26" s="5" t="s">
        <v>197</v>
      </c>
      <c r="C26" s="392">
        <v>123.71700000000064</v>
      </c>
      <c r="D26" s="392">
        <v>119.60800000000016</v>
      </c>
      <c r="E26" s="392">
        <v>114.70099999999974</v>
      </c>
      <c r="F26" s="392">
        <v>112.10300000000024</v>
      </c>
      <c r="G26" s="392">
        <v>113.87399999999985</v>
      </c>
      <c r="H26" s="392">
        <v>124.53799999999998</v>
      </c>
      <c r="I26" s="392">
        <v>129.9910000000001</v>
      </c>
      <c r="J26" s="392">
        <v>125.98100000000025</v>
      </c>
      <c r="K26" s="391">
        <v>132.8460000000004</v>
      </c>
      <c r="L26" s="391">
        <v>131.58399999999975</v>
      </c>
      <c r="M26" s="391">
        <v>127.93000000000018</v>
      </c>
      <c r="N26" s="391">
        <v>130.18299999999965</v>
      </c>
      <c r="O26" s="391">
        <v>111.91199999999972</v>
      </c>
      <c r="P26" s="391">
        <v>108.12299999999981</v>
      </c>
      <c r="Q26" s="391">
        <v>116.68500000000057</v>
      </c>
      <c r="R26" s="391">
        <v>87.823999999999941</v>
      </c>
      <c r="S26" s="393">
        <v>57.239999999999668</v>
      </c>
      <c r="T26" s="35">
        <v>125.839</v>
      </c>
      <c r="U26" s="35">
        <v>130.24</v>
      </c>
      <c r="V26" s="113">
        <v>130.739</v>
      </c>
      <c r="W26" s="113">
        <v>130.51300000000001</v>
      </c>
    </row>
    <row r="27" spans="1:27" ht="16.5" customHeight="1" x14ac:dyDescent="0.25">
      <c r="A27" s="33" t="s">
        <v>60</v>
      </c>
      <c r="B27" s="34" t="s">
        <v>61</v>
      </c>
      <c r="C27" s="391">
        <v>0.1</v>
      </c>
      <c r="D27" s="392">
        <v>4.4999999999999998E-2</v>
      </c>
      <c r="E27" s="392">
        <v>0.02</v>
      </c>
      <c r="F27" s="392">
        <v>1.2999999999999999E-2</v>
      </c>
      <c r="G27" s="392">
        <v>1.2E-2</v>
      </c>
      <c r="H27" s="392">
        <v>7.0000000000000001E-3</v>
      </c>
      <c r="I27" s="392">
        <v>4.0000000000000001E-3</v>
      </c>
      <c r="J27" s="392">
        <v>-6.0000000000000001E-3</v>
      </c>
      <c r="K27" s="391">
        <v>4.0000000000000001E-3</v>
      </c>
      <c r="L27" s="391">
        <v>0</v>
      </c>
      <c r="M27" s="391">
        <v>0</v>
      </c>
      <c r="N27" s="391">
        <v>0</v>
      </c>
      <c r="O27" s="391">
        <v>0</v>
      </c>
      <c r="P27" s="391">
        <v>0</v>
      </c>
      <c r="Q27" s="391">
        <v>0</v>
      </c>
      <c r="R27" s="391">
        <v>0</v>
      </c>
      <c r="S27" s="393">
        <v>0</v>
      </c>
      <c r="T27" s="35">
        <v>0</v>
      </c>
      <c r="U27" s="35">
        <v>0</v>
      </c>
      <c r="V27" s="113">
        <v>0</v>
      </c>
      <c r="W27" s="113">
        <v>0</v>
      </c>
    </row>
    <row r="28" spans="1:27" s="32" customFormat="1" ht="16.5" customHeight="1" x14ac:dyDescent="0.25">
      <c r="A28" s="45" t="s">
        <v>9</v>
      </c>
      <c r="B28" s="46" t="s">
        <v>62</v>
      </c>
      <c r="C28" s="103">
        <v>8144.9650000000001</v>
      </c>
      <c r="D28" s="103">
        <v>8116.3549999999996</v>
      </c>
      <c r="E28" s="103">
        <v>8416.6350000000002</v>
      </c>
      <c r="F28" s="103">
        <v>8826.8029999999999</v>
      </c>
      <c r="G28" s="103">
        <v>9216.0040000000008</v>
      </c>
      <c r="H28" s="103">
        <v>10111.103999999999</v>
      </c>
      <c r="I28" s="103">
        <v>10489.775</v>
      </c>
      <c r="J28" s="103">
        <v>11174.581</v>
      </c>
      <c r="K28" s="103">
        <v>11756.305</v>
      </c>
      <c r="L28" s="103">
        <v>12589.351000000001</v>
      </c>
      <c r="M28" s="103">
        <v>13436.473</v>
      </c>
      <c r="N28" s="103">
        <v>14391.539000000001</v>
      </c>
      <c r="O28" s="103">
        <v>14544.076999999999</v>
      </c>
      <c r="P28" s="103">
        <v>15683.359</v>
      </c>
      <c r="Q28" s="103">
        <v>16598.167000000001</v>
      </c>
      <c r="R28" s="103">
        <v>18945.701000000001</v>
      </c>
      <c r="S28" s="102">
        <v>20946.284</v>
      </c>
      <c r="T28" s="31">
        <v>22118.799999999999</v>
      </c>
      <c r="U28" s="31">
        <v>23674.190999999999</v>
      </c>
      <c r="V28" s="328">
        <v>24848.992999999999</v>
      </c>
      <c r="W28" s="328">
        <v>25293.575000000001</v>
      </c>
    </row>
    <row r="29" spans="1:27" ht="15.75" customHeight="1" x14ac:dyDescent="0.25">
      <c r="A29" s="33" t="s">
        <v>63</v>
      </c>
      <c r="B29" s="38" t="s">
        <v>64</v>
      </c>
      <c r="C29" s="391">
        <v>7994.9760000000006</v>
      </c>
      <c r="D29" s="391">
        <v>7947.0910000000003</v>
      </c>
      <c r="E29" s="391">
        <v>8185.0929999999998</v>
      </c>
      <c r="F29" s="391">
        <v>8573.57</v>
      </c>
      <c r="G29" s="391">
        <v>8987.6020000000008</v>
      </c>
      <c r="H29" s="391">
        <v>9864.4959999999992</v>
      </c>
      <c r="I29" s="391">
        <v>10240.625</v>
      </c>
      <c r="J29" s="391">
        <v>10907.65</v>
      </c>
      <c r="K29" s="391">
        <v>11475.968000000001</v>
      </c>
      <c r="L29" s="391">
        <v>12310.387999999999</v>
      </c>
      <c r="M29" s="391">
        <v>13158.088</v>
      </c>
      <c r="N29" s="391">
        <v>14096.022000000001</v>
      </c>
      <c r="O29" s="391">
        <v>14241.438</v>
      </c>
      <c r="P29" s="391">
        <v>15289.189</v>
      </c>
      <c r="Q29" s="391">
        <v>16196.732</v>
      </c>
      <c r="R29" s="391">
        <v>18523.358999999997</v>
      </c>
      <c r="S29" s="393">
        <v>20409.32</v>
      </c>
      <c r="T29" s="35">
        <v>21690.752</v>
      </c>
      <c r="U29" s="35">
        <v>23142.696</v>
      </c>
      <c r="V29" s="113">
        <v>24313.470999999998</v>
      </c>
      <c r="W29" s="113">
        <v>24740.36</v>
      </c>
    </row>
    <row r="30" spans="1:27" ht="16.5" customHeight="1" x14ac:dyDescent="0.25">
      <c r="A30" s="44" t="s">
        <v>65</v>
      </c>
      <c r="B30" s="38" t="s">
        <v>66</v>
      </c>
      <c r="C30" s="391">
        <v>4464.5990000000002</v>
      </c>
      <c r="D30" s="391">
        <v>4306.4490000000005</v>
      </c>
      <c r="E30" s="391">
        <v>4579.1909999999998</v>
      </c>
      <c r="F30" s="391">
        <v>4650.8940000000002</v>
      </c>
      <c r="G30" s="391">
        <v>4868.6720000000005</v>
      </c>
      <c r="H30" s="391">
        <v>5555.5320000000002</v>
      </c>
      <c r="I30" s="391">
        <v>5865.4430000000002</v>
      </c>
      <c r="J30" s="391">
        <v>6318.9459999999999</v>
      </c>
      <c r="K30" s="391">
        <v>6506.6890000000003</v>
      </c>
      <c r="L30" s="391">
        <v>7173.4159999999993</v>
      </c>
      <c r="M30" s="391">
        <v>7781.5599999999995</v>
      </c>
      <c r="N30" s="391">
        <v>8538.8189999999995</v>
      </c>
      <c r="O30" s="391">
        <v>8649.5550000000003</v>
      </c>
      <c r="P30" s="391">
        <v>9141.0360000000001</v>
      </c>
      <c r="Q30" s="391">
        <v>9666.5630000000001</v>
      </c>
      <c r="R30" s="391">
        <v>10718.612999999999</v>
      </c>
      <c r="S30" s="393">
        <v>12051.018</v>
      </c>
      <c r="T30" s="35">
        <v>11882.192999999999</v>
      </c>
      <c r="U30" s="35">
        <v>13583.504000000001</v>
      </c>
      <c r="V30" s="113">
        <v>14152</v>
      </c>
      <c r="W30" s="113">
        <v>14318.887000000001</v>
      </c>
    </row>
    <row r="31" spans="1:27" ht="16.5" customHeight="1" x14ac:dyDescent="0.25">
      <c r="A31" s="44" t="s">
        <v>198</v>
      </c>
      <c r="B31" s="38" t="s">
        <v>67</v>
      </c>
      <c r="C31" s="391">
        <v>3530.3770000000004</v>
      </c>
      <c r="D31" s="391">
        <v>3640.6419999999998</v>
      </c>
      <c r="E31" s="391">
        <v>3605.902</v>
      </c>
      <c r="F31" s="391">
        <v>3922.6760000000004</v>
      </c>
      <c r="G31" s="391">
        <v>4118.93</v>
      </c>
      <c r="H31" s="391">
        <v>4308.9639999999999</v>
      </c>
      <c r="I31" s="391">
        <v>4375.1819999999998</v>
      </c>
      <c r="J31" s="391">
        <v>4588.7039999999997</v>
      </c>
      <c r="K31" s="391">
        <v>4969.2790000000005</v>
      </c>
      <c r="L31" s="391">
        <v>5136.9719999999998</v>
      </c>
      <c r="M31" s="391">
        <v>5376.5280000000002</v>
      </c>
      <c r="N31" s="391">
        <v>5557.2030000000004</v>
      </c>
      <c r="O31" s="391">
        <v>5591.8829999999998</v>
      </c>
      <c r="P31" s="391">
        <v>6148.1530000000002</v>
      </c>
      <c r="Q31" s="391">
        <v>6530.1689999999999</v>
      </c>
      <c r="R31" s="391">
        <v>7804.7459999999992</v>
      </c>
      <c r="S31" s="393">
        <v>8358.3019999999997</v>
      </c>
      <c r="T31" s="35">
        <v>9808.5589999999993</v>
      </c>
      <c r="U31" s="35">
        <v>9559.1919999999991</v>
      </c>
      <c r="V31" s="113">
        <v>10161.471</v>
      </c>
      <c r="W31" s="113">
        <v>10421.473</v>
      </c>
    </row>
    <row r="32" spans="1:27" ht="16.5" customHeight="1" x14ac:dyDescent="0.25">
      <c r="A32" s="33" t="s">
        <v>68</v>
      </c>
      <c r="B32" s="38" t="s">
        <v>69</v>
      </c>
      <c r="C32" s="391">
        <v>149.989</v>
      </c>
      <c r="D32" s="391">
        <v>169.26400000000001</v>
      </c>
      <c r="E32" s="391">
        <v>231.542</v>
      </c>
      <c r="F32" s="391">
        <v>253.233</v>
      </c>
      <c r="G32" s="391">
        <v>228.40199999999999</v>
      </c>
      <c r="H32" s="391">
        <v>246.608</v>
      </c>
      <c r="I32" s="391">
        <v>249.15</v>
      </c>
      <c r="J32" s="391">
        <v>266.93099999999998</v>
      </c>
      <c r="K32" s="391">
        <v>280.33699999999999</v>
      </c>
      <c r="L32" s="391">
        <v>278.96300000000002</v>
      </c>
      <c r="M32" s="391">
        <v>278.38499999999999</v>
      </c>
      <c r="N32" s="391">
        <v>295.517</v>
      </c>
      <c r="O32" s="391">
        <v>302.63900000000001</v>
      </c>
      <c r="P32" s="391">
        <v>394.17</v>
      </c>
      <c r="Q32" s="391">
        <v>401.435</v>
      </c>
      <c r="R32" s="391">
        <v>422.34199999999998</v>
      </c>
      <c r="S32" s="393">
        <v>536.96399999999994</v>
      </c>
      <c r="T32" s="35">
        <v>428.048</v>
      </c>
      <c r="U32" s="35">
        <v>531.495</v>
      </c>
      <c r="V32" s="113">
        <v>535.52200000000005</v>
      </c>
      <c r="W32" s="113">
        <v>553.21500000000003</v>
      </c>
    </row>
    <row r="33" spans="1:26" s="32" customFormat="1" ht="16.5" customHeight="1" x14ac:dyDescent="0.25">
      <c r="A33" s="47" t="s">
        <v>70</v>
      </c>
      <c r="B33" s="48" t="s">
        <v>39</v>
      </c>
      <c r="C33" s="103">
        <v>2088.1669999999999</v>
      </c>
      <c r="D33" s="103">
        <v>2064.0039999999999</v>
      </c>
      <c r="E33" s="103">
        <v>2107.252</v>
      </c>
      <c r="F33" s="103">
        <v>2494.248</v>
      </c>
      <c r="G33" s="103">
        <v>2987.944</v>
      </c>
      <c r="H33" s="103">
        <v>2981.9409999999998</v>
      </c>
      <c r="I33" s="103">
        <v>2934.4490000000001</v>
      </c>
      <c r="J33" s="103">
        <v>3067.9989999999998</v>
      </c>
      <c r="K33" s="103">
        <v>2965.9639999999999</v>
      </c>
      <c r="L33" s="103">
        <v>3098.9399999999996</v>
      </c>
      <c r="M33" s="103">
        <v>3138.0859999999998</v>
      </c>
      <c r="N33" s="103">
        <v>3164.1779999999999</v>
      </c>
      <c r="O33" s="103">
        <v>2919.1419999999998</v>
      </c>
      <c r="P33" s="103">
        <v>3339.9009999999998</v>
      </c>
      <c r="Q33" s="103">
        <v>3660.0730000000003</v>
      </c>
      <c r="R33" s="103">
        <v>4603.74</v>
      </c>
      <c r="S33" s="102">
        <v>5096.5319999999992</v>
      </c>
      <c r="T33" s="31">
        <v>5459.8239999999996</v>
      </c>
      <c r="U33" s="31">
        <v>5369.9750000000004</v>
      </c>
      <c r="V33" s="328">
        <v>5207.2389999999996</v>
      </c>
      <c r="W33" s="328">
        <v>5258.71</v>
      </c>
      <c r="Y33" s="13"/>
      <c r="Z33" s="136"/>
    </row>
    <row r="34" spans="1:26" ht="16.5" customHeight="1" x14ac:dyDescent="0.25">
      <c r="A34" s="33" t="s">
        <v>71</v>
      </c>
      <c r="B34" s="34" t="s">
        <v>39</v>
      </c>
      <c r="C34" s="392">
        <v>1208.0709999999999</v>
      </c>
      <c r="D34" s="392">
        <v>1177.2539999999999</v>
      </c>
      <c r="E34" s="392">
        <v>1435.662</v>
      </c>
      <c r="F34" s="392">
        <v>1791.8989999999999</v>
      </c>
      <c r="G34" s="392">
        <v>2123.692</v>
      </c>
      <c r="H34" s="392">
        <v>2276.4319999999998</v>
      </c>
      <c r="I34" s="392">
        <v>2340.4749999999999</v>
      </c>
      <c r="J34" s="392">
        <v>2392.9839999999999</v>
      </c>
      <c r="K34" s="392">
        <v>2320.4369999999999</v>
      </c>
      <c r="L34" s="392">
        <v>2411.1419999999998</v>
      </c>
      <c r="M34" s="392">
        <v>2448.3449999999998</v>
      </c>
      <c r="N34" s="392">
        <v>2570.2039999999997</v>
      </c>
      <c r="O34" s="392">
        <v>2379.4939999999997</v>
      </c>
      <c r="P34" s="392">
        <v>2582.681</v>
      </c>
      <c r="Q34" s="392">
        <v>2910.5390000000002</v>
      </c>
      <c r="R34" s="392">
        <v>3392.8129999999996</v>
      </c>
      <c r="S34" s="394">
        <v>3705.8879999999999</v>
      </c>
      <c r="T34" s="36">
        <v>4015.4159999999997</v>
      </c>
      <c r="U34" s="36">
        <v>4101.2240000000002</v>
      </c>
      <c r="V34" s="112">
        <v>4107.7219999999998</v>
      </c>
      <c r="W34" s="112">
        <v>4165.308</v>
      </c>
    </row>
    <row r="35" spans="1:26" ht="16.5" customHeight="1" x14ac:dyDescent="0.25">
      <c r="A35" s="44" t="s">
        <v>72</v>
      </c>
      <c r="B35" s="34" t="s">
        <v>73</v>
      </c>
      <c r="C35" s="391">
        <v>977.09299999999996</v>
      </c>
      <c r="D35" s="392">
        <v>950.09799999999996</v>
      </c>
      <c r="E35" s="392">
        <v>1200.961</v>
      </c>
      <c r="F35" s="392">
        <v>1552.57</v>
      </c>
      <c r="G35" s="391">
        <v>1845.2339999999999</v>
      </c>
      <c r="H35" s="391">
        <v>1990.722</v>
      </c>
      <c r="I35" s="391">
        <v>2062.453</v>
      </c>
      <c r="J35" s="392">
        <v>2150.1990000000001</v>
      </c>
      <c r="K35" s="392">
        <v>2046.76</v>
      </c>
      <c r="L35" s="392">
        <v>2124.9279999999999</v>
      </c>
      <c r="M35" s="392">
        <v>2169.2849999999999</v>
      </c>
      <c r="N35" s="392">
        <v>2246.9859999999999</v>
      </c>
      <c r="O35" s="392">
        <v>2114.7869999999998</v>
      </c>
      <c r="P35" s="392">
        <v>2307.6959999999999</v>
      </c>
      <c r="Q35" s="392">
        <v>2570.9110000000001</v>
      </c>
      <c r="R35" s="392">
        <v>2926.3069999999998</v>
      </c>
      <c r="S35" s="394">
        <v>3239.8249999999998</v>
      </c>
      <c r="T35" s="36">
        <v>3653.0329999999999</v>
      </c>
      <c r="U35" s="36">
        <v>3721.7170000000001</v>
      </c>
      <c r="V35" s="112">
        <v>3723.9690000000001</v>
      </c>
      <c r="W35" s="112">
        <v>3775.8679999999999</v>
      </c>
    </row>
    <row r="36" spans="1:26" ht="16.5" customHeight="1" x14ac:dyDescent="0.25">
      <c r="A36" s="44" t="s">
        <v>74</v>
      </c>
      <c r="B36" s="34" t="s">
        <v>75</v>
      </c>
      <c r="C36" s="392">
        <v>230.97800000000001</v>
      </c>
      <c r="D36" s="392">
        <v>227.15600000000001</v>
      </c>
      <c r="E36" s="392">
        <v>234.70099999999999</v>
      </c>
      <c r="F36" s="392">
        <v>239.32900000000001</v>
      </c>
      <c r="G36" s="391">
        <v>278.45800000000003</v>
      </c>
      <c r="H36" s="391">
        <v>285.70999999999998</v>
      </c>
      <c r="I36" s="392">
        <v>278.02199999999999</v>
      </c>
      <c r="J36" s="392">
        <v>242.785</v>
      </c>
      <c r="K36" s="392">
        <v>273.67700000000002</v>
      </c>
      <c r="L36" s="392">
        <v>286.214</v>
      </c>
      <c r="M36" s="392">
        <v>279.06</v>
      </c>
      <c r="N36" s="392">
        <v>323.21800000000002</v>
      </c>
      <c r="O36" s="392">
        <v>264.70699999999999</v>
      </c>
      <c r="P36" s="392">
        <v>274.98500000000001</v>
      </c>
      <c r="Q36" s="392">
        <v>339.62799999999999</v>
      </c>
      <c r="R36" s="392">
        <v>466.50599999999997</v>
      </c>
      <c r="S36" s="394">
        <v>466.06299999999999</v>
      </c>
      <c r="T36" s="36">
        <v>362.38299999999998</v>
      </c>
      <c r="U36" s="36">
        <v>379.50700000000001</v>
      </c>
      <c r="V36" s="112">
        <v>383.75299999999999</v>
      </c>
      <c r="W36" s="112">
        <v>389.44</v>
      </c>
    </row>
    <row r="37" spans="1:26" ht="16.5" customHeight="1" x14ac:dyDescent="0.25">
      <c r="A37" s="33" t="s">
        <v>76</v>
      </c>
      <c r="B37" s="34" t="s">
        <v>77</v>
      </c>
      <c r="C37" s="392">
        <v>880.096</v>
      </c>
      <c r="D37" s="392">
        <v>886.75</v>
      </c>
      <c r="E37" s="392">
        <v>671.59</v>
      </c>
      <c r="F37" s="392">
        <v>702.34900000000005</v>
      </c>
      <c r="G37" s="391">
        <v>864.25199999999995</v>
      </c>
      <c r="H37" s="391">
        <v>705.50900000000001</v>
      </c>
      <c r="I37" s="392">
        <v>593.97400000000005</v>
      </c>
      <c r="J37" s="392">
        <v>675.01499999999999</v>
      </c>
      <c r="K37" s="392">
        <v>645.52700000000004</v>
      </c>
      <c r="L37" s="392">
        <v>687.798</v>
      </c>
      <c r="M37" s="392">
        <v>689.74099999999999</v>
      </c>
      <c r="N37" s="392">
        <v>593.97400000000005</v>
      </c>
      <c r="O37" s="392">
        <v>539.64800000000002</v>
      </c>
      <c r="P37" s="392">
        <v>757.22</v>
      </c>
      <c r="Q37" s="392">
        <v>749.53399999999999</v>
      </c>
      <c r="R37" s="392">
        <v>1210.9269999999999</v>
      </c>
      <c r="S37" s="394">
        <v>1390.6439999999998</v>
      </c>
      <c r="T37" s="36">
        <v>1444.4079999999999</v>
      </c>
      <c r="U37" s="36">
        <v>1268.751</v>
      </c>
      <c r="V37" s="112">
        <v>1099.5170000000001</v>
      </c>
      <c r="W37" s="112">
        <v>1093.402</v>
      </c>
    </row>
    <row r="38" spans="1:26" ht="16.5" customHeight="1" x14ac:dyDescent="0.25">
      <c r="A38" s="44" t="s">
        <v>78</v>
      </c>
      <c r="B38" s="34" t="s">
        <v>79</v>
      </c>
      <c r="C38" s="391">
        <v>506.34</v>
      </c>
      <c r="D38" s="392">
        <v>590.29999999999995</v>
      </c>
      <c r="E38" s="392">
        <v>445.36599999999999</v>
      </c>
      <c r="F38" s="392">
        <v>476.6</v>
      </c>
      <c r="G38" s="392">
        <v>634.42200000000003</v>
      </c>
      <c r="H38" s="392">
        <v>460.00900000000001</v>
      </c>
      <c r="I38" s="392">
        <v>304.096</v>
      </c>
      <c r="J38" s="392">
        <v>349.75900000000001</v>
      </c>
      <c r="K38" s="392">
        <v>323.11700000000002</v>
      </c>
      <c r="L38" s="392">
        <v>391.39800000000002</v>
      </c>
      <c r="M38" s="392">
        <v>410.12400000000002</v>
      </c>
      <c r="N38" s="392">
        <v>323.94</v>
      </c>
      <c r="O38" s="392">
        <v>268.85500000000002</v>
      </c>
      <c r="P38" s="392">
        <v>435.09899999999999</v>
      </c>
      <c r="Q38" s="392">
        <v>342.41300000000001</v>
      </c>
      <c r="R38" s="392">
        <v>404.2</v>
      </c>
      <c r="S38" s="394">
        <v>414.83600000000007</v>
      </c>
      <c r="T38" s="36">
        <v>622.15899999999999</v>
      </c>
      <c r="U38" s="36">
        <v>555.71400000000006</v>
      </c>
      <c r="V38" s="112">
        <v>428.024</v>
      </c>
      <c r="W38" s="112">
        <v>414.67599999999999</v>
      </c>
    </row>
    <row r="39" spans="1:26" ht="16.5" customHeight="1" x14ac:dyDescent="0.25">
      <c r="A39" s="44" t="s">
        <v>80</v>
      </c>
      <c r="B39" s="34" t="s">
        <v>81</v>
      </c>
      <c r="C39" s="392">
        <v>291.58999999999997</v>
      </c>
      <c r="D39" s="392">
        <v>221.04599999999999</v>
      </c>
      <c r="E39" s="392">
        <v>118.28</v>
      </c>
      <c r="F39" s="392">
        <v>136.541</v>
      </c>
      <c r="G39" s="392">
        <v>142.74700000000001</v>
      </c>
      <c r="H39" s="392">
        <v>154.07599999999999</v>
      </c>
      <c r="I39" s="392">
        <v>188.40100000000001</v>
      </c>
      <c r="J39" s="392">
        <v>222.91300000000001</v>
      </c>
      <c r="K39" s="392">
        <v>222.62899999999999</v>
      </c>
      <c r="L39" s="392">
        <v>192.89099999999999</v>
      </c>
      <c r="M39" s="392">
        <v>172.18700000000001</v>
      </c>
      <c r="N39" s="392">
        <v>162.51400000000001</v>
      </c>
      <c r="O39" s="392">
        <v>162.40100000000001</v>
      </c>
      <c r="P39" s="392">
        <v>202.19499999999999</v>
      </c>
      <c r="Q39" s="392">
        <v>285.62700000000001</v>
      </c>
      <c r="R39" s="392">
        <v>681.33199999999999</v>
      </c>
      <c r="S39" s="394">
        <v>836.51999999999987</v>
      </c>
      <c r="T39" s="36">
        <v>659.55899999999997</v>
      </c>
      <c r="U39" s="36">
        <v>554.77700000000004</v>
      </c>
      <c r="V39" s="112">
        <v>510.041</v>
      </c>
      <c r="W39" s="112">
        <v>517.38099999999997</v>
      </c>
    </row>
    <row r="40" spans="1:26" s="32" customFormat="1" ht="16.5" customHeight="1" x14ac:dyDescent="0.25">
      <c r="A40" s="45" t="s">
        <v>25</v>
      </c>
      <c r="B40" s="48" t="s">
        <v>39</v>
      </c>
      <c r="C40" s="103">
        <v>1314.2929999999999</v>
      </c>
      <c r="D40" s="103">
        <v>1866.9830000000002</v>
      </c>
      <c r="E40" s="103">
        <v>1792.4430000000002</v>
      </c>
      <c r="F40" s="103">
        <v>2826.2809999999999</v>
      </c>
      <c r="G40" s="103">
        <v>2163.8000000000002</v>
      </c>
      <c r="H40" s="103">
        <v>2477.7330000000002</v>
      </c>
      <c r="I40" s="103">
        <v>2368.1499999999996</v>
      </c>
      <c r="J40" s="103">
        <v>4061.6859999999997</v>
      </c>
      <c r="K40" s="103">
        <v>1421.9590000000001</v>
      </c>
      <c r="L40" s="103">
        <v>1123.211</v>
      </c>
      <c r="M40" s="103">
        <v>1188.731</v>
      </c>
      <c r="N40" s="103">
        <v>1532.0540000000001</v>
      </c>
      <c r="O40" s="103">
        <v>1578.9299999999998</v>
      </c>
      <c r="P40" s="103">
        <v>1670.69</v>
      </c>
      <c r="Q40" s="103">
        <v>3111.5789999999997</v>
      </c>
      <c r="R40" s="103">
        <v>4963.8330000000005</v>
      </c>
      <c r="S40" s="102">
        <v>3048.6090000000004</v>
      </c>
      <c r="T40" s="31">
        <v>4676.7780000000002</v>
      </c>
      <c r="U40" s="31">
        <v>3584.4309999999996</v>
      </c>
      <c r="V40" s="328">
        <v>2853.5450000000001</v>
      </c>
      <c r="W40" s="328">
        <v>2976.9489999999996</v>
      </c>
    </row>
    <row r="41" spans="1:26" ht="16.5" customHeight="1" x14ac:dyDescent="0.25">
      <c r="A41" s="50" t="s">
        <v>82</v>
      </c>
      <c r="B41" s="51" t="s">
        <v>83</v>
      </c>
      <c r="C41" s="392">
        <v>281.93200000000002</v>
      </c>
      <c r="D41" s="392">
        <v>294.39299999999997</v>
      </c>
      <c r="E41" s="392">
        <v>650.44400000000007</v>
      </c>
      <c r="F41" s="392">
        <v>793.44200000000012</v>
      </c>
      <c r="G41" s="391">
        <v>805.40599999999972</v>
      </c>
      <c r="H41" s="391">
        <v>808.67399999999975</v>
      </c>
      <c r="I41" s="391">
        <v>1194.6710000000003</v>
      </c>
      <c r="J41" s="392">
        <v>2986.181</v>
      </c>
      <c r="K41" s="392">
        <v>787.80299999999988</v>
      </c>
      <c r="L41" s="392">
        <v>661.40300000000002</v>
      </c>
      <c r="M41" s="392">
        <v>1009.861</v>
      </c>
      <c r="N41" s="392">
        <v>944.75599999999997</v>
      </c>
      <c r="O41" s="392">
        <v>1098.1199999999999</v>
      </c>
      <c r="P41" s="392">
        <v>1196.1469999999999</v>
      </c>
      <c r="Q41" s="392">
        <v>1731.6179999999999</v>
      </c>
      <c r="R41" s="392">
        <v>3751.46</v>
      </c>
      <c r="S41" s="394">
        <v>2153.7399999999998</v>
      </c>
      <c r="T41" s="36">
        <v>3421.0819999999999</v>
      </c>
      <c r="U41" s="36">
        <v>2146.1</v>
      </c>
      <c r="V41" s="112">
        <v>1999.48</v>
      </c>
      <c r="W41" s="112">
        <v>1880.425</v>
      </c>
    </row>
    <row r="42" spans="1:26" ht="16.5" customHeight="1" x14ac:dyDescent="0.25">
      <c r="A42" s="33" t="s">
        <v>84</v>
      </c>
      <c r="B42" s="34" t="s">
        <v>85</v>
      </c>
      <c r="C42" s="392">
        <v>0</v>
      </c>
      <c r="D42" s="392">
        <v>0</v>
      </c>
      <c r="E42" s="392">
        <v>0</v>
      </c>
      <c r="F42" s="392">
        <v>0</v>
      </c>
      <c r="G42" s="391">
        <v>0</v>
      </c>
      <c r="H42" s="391">
        <v>0</v>
      </c>
      <c r="I42" s="391">
        <v>0</v>
      </c>
      <c r="J42" s="392">
        <v>0</v>
      </c>
      <c r="K42" s="392">
        <v>0</v>
      </c>
      <c r="L42" s="392">
        <v>0</v>
      </c>
      <c r="M42" s="392">
        <v>0</v>
      </c>
      <c r="N42" s="392">
        <v>0</v>
      </c>
      <c r="O42" s="392">
        <v>0</v>
      </c>
      <c r="P42" s="392">
        <v>0</v>
      </c>
      <c r="Q42" s="392">
        <v>0</v>
      </c>
      <c r="R42" s="392">
        <v>0</v>
      </c>
      <c r="S42" s="394">
        <v>0</v>
      </c>
      <c r="T42" s="36">
        <v>0</v>
      </c>
      <c r="U42" s="36">
        <v>0</v>
      </c>
      <c r="V42" s="112">
        <v>0</v>
      </c>
      <c r="W42" s="112">
        <v>0</v>
      </c>
    </row>
    <row r="43" spans="1:26" ht="16.5" customHeight="1" x14ac:dyDescent="0.25">
      <c r="A43" s="33" t="s">
        <v>30</v>
      </c>
      <c r="B43" s="34" t="s">
        <v>86</v>
      </c>
      <c r="C43" s="391">
        <v>1152.0329999999999</v>
      </c>
      <c r="D43" s="391">
        <v>1236.453</v>
      </c>
      <c r="E43" s="392">
        <v>1042.2270000000001</v>
      </c>
      <c r="F43" s="392">
        <v>1757.86</v>
      </c>
      <c r="G43" s="391">
        <v>1281.9880000000001</v>
      </c>
      <c r="H43" s="391">
        <v>1383.7280000000001</v>
      </c>
      <c r="I43" s="391">
        <v>1394.3979999999999</v>
      </c>
      <c r="J43" s="392">
        <v>2139.4209999999998</v>
      </c>
      <c r="K43" s="392">
        <v>890.47900000000004</v>
      </c>
      <c r="L43" s="392">
        <v>780.77099999999996</v>
      </c>
      <c r="M43" s="392">
        <v>399.20299999999997</v>
      </c>
      <c r="N43" s="392">
        <v>765.25800000000004</v>
      </c>
      <c r="O43" s="392">
        <v>938.37199999999996</v>
      </c>
      <c r="P43" s="392">
        <v>884.26400000000001</v>
      </c>
      <c r="Q43" s="392">
        <v>2004.2819999999999</v>
      </c>
      <c r="R43" s="392">
        <v>2558.1410000000001</v>
      </c>
      <c r="S43" s="394">
        <v>2711.3</v>
      </c>
      <c r="T43" s="36">
        <v>4329.1880000000001</v>
      </c>
      <c r="U43" s="36">
        <v>2813.5349999999999</v>
      </c>
      <c r="V43" s="112">
        <v>2517.596</v>
      </c>
      <c r="W43" s="112">
        <v>2393.8429999999998</v>
      </c>
    </row>
    <row r="44" spans="1:26" ht="16.5" customHeight="1" x14ac:dyDescent="0.25">
      <c r="A44" s="52" t="s">
        <v>16</v>
      </c>
      <c r="B44" s="34" t="s">
        <v>87</v>
      </c>
      <c r="C44" s="392">
        <v>162.26000000000002</v>
      </c>
      <c r="D44" s="392">
        <v>630.53000000000009</v>
      </c>
      <c r="E44" s="392">
        <v>750.21600000000001</v>
      </c>
      <c r="F44" s="392">
        <v>1068.421</v>
      </c>
      <c r="G44" s="391">
        <v>881.81200000000001</v>
      </c>
      <c r="H44" s="391">
        <v>1094.0049999999999</v>
      </c>
      <c r="I44" s="391">
        <v>973.75199999999995</v>
      </c>
      <c r="J44" s="392">
        <v>1922.2650000000001</v>
      </c>
      <c r="K44" s="392">
        <v>531.48</v>
      </c>
      <c r="L44" s="392">
        <v>342.44</v>
      </c>
      <c r="M44" s="392">
        <v>789.52800000000002</v>
      </c>
      <c r="N44" s="392">
        <v>766.79600000000005</v>
      </c>
      <c r="O44" s="392">
        <v>640.55799999999999</v>
      </c>
      <c r="P44" s="392">
        <v>786.42600000000004</v>
      </c>
      <c r="Q44" s="392">
        <v>1107.297</v>
      </c>
      <c r="R44" s="392">
        <v>2405.692</v>
      </c>
      <c r="S44" s="394">
        <v>337.30900000000003</v>
      </c>
      <c r="T44" s="36">
        <v>347.59</v>
      </c>
      <c r="U44" s="36">
        <v>770.89599999999996</v>
      </c>
      <c r="V44" s="112">
        <v>335.94900000000001</v>
      </c>
      <c r="W44" s="112">
        <v>583.10599999999999</v>
      </c>
    </row>
    <row r="45" spans="1:26" ht="16.5" hidden="1" customHeight="1" x14ac:dyDescent="0.25">
      <c r="A45" s="110"/>
      <c r="B45" s="111"/>
      <c r="C45" s="395"/>
      <c r="D45" s="395"/>
      <c r="E45" s="395"/>
      <c r="F45" s="395"/>
      <c r="G45" s="396"/>
      <c r="H45" s="396"/>
      <c r="I45" s="396"/>
      <c r="J45" s="395"/>
      <c r="K45" s="395"/>
      <c r="L45" s="395"/>
      <c r="M45" s="395"/>
      <c r="N45" s="395"/>
      <c r="O45" s="395"/>
      <c r="P45" s="395"/>
      <c r="Q45" s="395">
        <v>46490.681999999993</v>
      </c>
      <c r="R45" s="395">
        <v>58852.641999999993</v>
      </c>
      <c r="S45" s="394">
        <v>61349.364999999998</v>
      </c>
      <c r="T45" s="112">
        <v>66510.510999999999</v>
      </c>
      <c r="U45" s="36">
        <v>68250.641000000003</v>
      </c>
      <c r="V45" s="112">
        <v>70645.938999999998</v>
      </c>
      <c r="W45" s="112">
        <v>70645.938999999998</v>
      </c>
    </row>
    <row r="46" spans="1:26" ht="16.5" customHeight="1" x14ac:dyDescent="0.25">
      <c r="A46" s="25" t="s">
        <v>10</v>
      </c>
      <c r="B46" s="26" t="s">
        <v>37</v>
      </c>
      <c r="C46" s="397">
        <f>SUM(C48,C86)</f>
        <v>25012.707000000002</v>
      </c>
      <c r="D46" s="397">
        <f t="shared" ref="D46:V46" si="4">SUM(D48,D86)</f>
        <v>27694.793999999998</v>
      </c>
      <c r="E46" s="397">
        <f t="shared" si="4"/>
        <v>28210.832999999999</v>
      </c>
      <c r="F46" s="397">
        <f t="shared" si="4"/>
        <v>29213.633000000002</v>
      </c>
      <c r="G46" s="397">
        <f t="shared" si="4"/>
        <v>29520.642</v>
      </c>
      <c r="H46" s="397">
        <f t="shared" si="4"/>
        <v>30678.464</v>
      </c>
      <c r="I46" s="397">
        <f t="shared" si="4"/>
        <v>32135.544999999998</v>
      </c>
      <c r="J46" s="397">
        <f t="shared" si="4"/>
        <v>35467.222999999998</v>
      </c>
      <c r="K46" s="397">
        <f t="shared" si="4"/>
        <v>33382.637000000002</v>
      </c>
      <c r="L46" s="397">
        <f t="shared" si="4"/>
        <v>33800.338000000003</v>
      </c>
      <c r="M46" s="397">
        <f t="shared" si="4"/>
        <v>35794.448000000004</v>
      </c>
      <c r="N46" s="397">
        <f t="shared" si="4"/>
        <v>38432.409</v>
      </c>
      <c r="O46" s="397">
        <f t="shared" si="4"/>
        <v>41972.378000000004</v>
      </c>
      <c r="P46" s="397">
        <f t="shared" si="4"/>
        <v>45766.725999999995</v>
      </c>
      <c r="Q46" s="397">
        <f t="shared" si="4"/>
        <v>47328.438999999998</v>
      </c>
      <c r="R46" s="397">
        <f t="shared" si="4"/>
        <v>59427.63</v>
      </c>
      <c r="S46" s="397">
        <f t="shared" si="4"/>
        <v>61713.964000000007</v>
      </c>
      <c r="T46" s="397">
        <f t="shared" si="4"/>
        <v>66963.067999999999</v>
      </c>
      <c r="U46" s="397">
        <f t="shared" si="4"/>
        <v>67875.857000000004</v>
      </c>
      <c r="V46" s="397">
        <f t="shared" si="4"/>
        <v>70318.176999999996</v>
      </c>
      <c r="W46" s="397">
        <f t="shared" ref="W46" si="5">SUM(W48,W86)</f>
        <v>71449.010999999999</v>
      </c>
      <c r="X46" s="96"/>
      <c r="Y46" s="96"/>
    </row>
    <row r="47" spans="1:26" ht="16.5" customHeight="1" x14ac:dyDescent="0.25">
      <c r="A47" s="27" t="s">
        <v>1</v>
      </c>
      <c r="B47" s="54"/>
      <c r="C47" s="404">
        <f>C46/C95</f>
        <v>0.36484730254813375</v>
      </c>
      <c r="D47" s="404">
        <f t="shared" ref="D47:S47" si="6">D46/D95</f>
        <v>0.43235864549888348</v>
      </c>
      <c r="E47" s="404">
        <f t="shared" si="6"/>
        <v>0.41047837258992215</v>
      </c>
      <c r="F47" s="404">
        <f t="shared" si="6"/>
        <v>0.40784341006383501</v>
      </c>
      <c r="G47" s="404">
        <f t="shared" si="6"/>
        <v>0.40040146698373102</v>
      </c>
      <c r="H47" s="404">
        <f t="shared" si="6"/>
        <v>0.41100437040898496</v>
      </c>
      <c r="I47" s="404">
        <f t="shared" si="6"/>
        <v>0.41973066378622376</v>
      </c>
      <c r="J47" s="404">
        <f t="shared" si="6"/>
        <v>0.44126465029053896</v>
      </c>
      <c r="K47" s="404">
        <f t="shared" si="6"/>
        <v>0.40899281615168087</v>
      </c>
      <c r="L47" s="404">
        <f t="shared" si="6"/>
        <v>0.39783652072136699</v>
      </c>
      <c r="M47" s="404">
        <f t="shared" si="6"/>
        <v>0.39650080950220018</v>
      </c>
      <c r="N47" s="404">
        <f t="shared" si="6"/>
        <v>0.40648790823455438</v>
      </c>
      <c r="O47" s="404">
        <f t="shared" si="6"/>
        <v>0.44499701618680626</v>
      </c>
      <c r="P47" s="404">
        <f t="shared" si="6"/>
        <v>0.44898591528431586</v>
      </c>
      <c r="Q47" s="404">
        <f t="shared" si="6"/>
        <v>0.43007693442318101</v>
      </c>
      <c r="R47" s="404">
        <f t="shared" si="6"/>
        <v>0.47990070577126986</v>
      </c>
      <c r="S47" s="404">
        <f t="shared" si="6"/>
        <v>0.47115248619312622</v>
      </c>
      <c r="T47" s="404">
        <f t="shared" ref="T47" si="7">T46/T95</f>
        <v>0.48817226856709978</v>
      </c>
      <c r="U47" s="404">
        <f t="shared" ref="U47" si="8">U46/U95</f>
        <v>0.47064386019917509</v>
      </c>
      <c r="V47" s="404">
        <f t="shared" ref="V47:W47" si="9">V46/V95</f>
        <v>0.46900256542116781</v>
      </c>
      <c r="W47" s="404">
        <f t="shared" si="9"/>
        <v>0.45837008871864648</v>
      </c>
    </row>
    <row r="48" spans="1:26" s="32" customFormat="1" ht="16.5" customHeight="1" x14ac:dyDescent="0.25">
      <c r="A48" s="55" t="s">
        <v>88</v>
      </c>
      <c r="B48" s="30" t="s">
        <v>39</v>
      </c>
      <c r="C48" s="103">
        <v>22088.469000000001</v>
      </c>
      <c r="D48" s="103">
        <v>23960.822999999997</v>
      </c>
      <c r="E48" s="103">
        <v>25102.266</v>
      </c>
      <c r="F48" s="103">
        <v>25955.928</v>
      </c>
      <c r="G48" s="103">
        <v>26658.732</v>
      </c>
      <c r="H48" s="103">
        <v>27686.819</v>
      </c>
      <c r="I48" s="103">
        <v>28492.829999999998</v>
      </c>
      <c r="J48" s="103">
        <v>29582.473000000002</v>
      </c>
      <c r="K48" s="103">
        <v>30049.083000000002</v>
      </c>
      <c r="L48" s="103">
        <v>30703.613000000001</v>
      </c>
      <c r="M48" s="103">
        <v>32069.197000000004</v>
      </c>
      <c r="N48" s="103">
        <v>34600.288999999997</v>
      </c>
      <c r="O48" s="103">
        <v>37895.26</v>
      </c>
      <c r="P48" s="103">
        <v>41970.877999999997</v>
      </c>
      <c r="Q48" s="103">
        <v>43037.724000000002</v>
      </c>
      <c r="R48" s="103">
        <v>52757.759999999995</v>
      </c>
      <c r="S48" s="102">
        <v>56352.854000000007</v>
      </c>
      <c r="T48" s="31">
        <v>58741.251999999993</v>
      </c>
      <c r="U48" s="31">
        <v>61442.858999999997</v>
      </c>
      <c r="V48" s="328">
        <v>63912.991999999998</v>
      </c>
      <c r="W48" s="328">
        <v>65386.484999999993</v>
      </c>
    </row>
    <row r="49" spans="1:23" s="32" customFormat="1" ht="16.5" customHeight="1" x14ac:dyDescent="0.25">
      <c r="A49" s="50" t="s">
        <v>11</v>
      </c>
      <c r="B49" s="34" t="s">
        <v>89</v>
      </c>
      <c r="C49" s="392">
        <v>5284.5420000000004</v>
      </c>
      <c r="D49" s="392">
        <v>5671.4629999999997</v>
      </c>
      <c r="E49" s="392">
        <v>5992.8159999999998</v>
      </c>
      <c r="F49" s="392">
        <v>6137.1660000000002</v>
      </c>
      <c r="G49" s="391">
        <v>6278.5010000000002</v>
      </c>
      <c r="H49" s="391">
        <v>6652.2539999999999</v>
      </c>
      <c r="I49" s="391">
        <v>6923.92</v>
      </c>
      <c r="J49" s="392">
        <v>7273.7610000000004</v>
      </c>
      <c r="K49" s="392">
        <v>7696.5</v>
      </c>
      <c r="L49" s="392">
        <v>8081.5360000000001</v>
      </c>
      <c r="M49" s="392">
        <v>8524.5450000000001</v>
      </c>
      <c r="N49" s="392">
        <v>9761.7060000000001</v>
      </c>
      <c r="O49" s="392">
        <v>10620.39</v>
      </c>
      <c r="P49" s="392">
        <v>11408.561</v>
      </c>
      <c r="Q49" s="392">
        <v>11893.657999999999</v>
      </c>
      <c r="R49" s="392">
        <v>13551.745999999999</v>
      </c>
      <c r="S49" s="394">
        <v>14833.311</v>
      </c>
      <c r="T49" s="36">
        <v>15340.546999999999</v>
      </c>
      <c r="U49" s="36">
        <v>16029.974999999999</v>
      </c>
      <c r="V49" s="112">
        <v>16343.931999999999</v>
      </c>
      <c r="W49" s="112">
        <v>16651.98</v>
      </c>
    </row>
    <row r="50" spans="1:23" s="32" customFormat="1" ht="16.5" customHeight="1" x14ac:dyDescent="0.25">
      <c r="A50" s="44" t="s">
        <v>28</v>
      </c>
      <c r="B50" s="34" t="s">
        <v>90</v>
      </c>
      <c r="C50" s="391">
        <v>3960.64</v>
      </c>
      <c r="D50" s="391">
        <v>4143.7849999999999</v>
      </c>
      <c r="E50" s="391">
        <v>4380.3810000000003</v>
      </c>
      <c r="F50" s="391">
        <v>4408.723</v>
      </c>
      <c r="G50" s="391">
        <v>4588.6279999999997</v>
      </c>
      <c r="H50" s="391">
        <v>4811.4489999999996</v>
      </c>
      <c r="I50" s="391">
        <v>4974.7560000000003</v>
      </c>
      <c r="J50" s="391">
        <v>5212.3410000000003</v>
      </c>
      <c r="K50" s="391">
        <v>5511.0770000000002</v>
      </c>
      <c r="L50" s="391">
        <v>5807.4849999999997</v>
      </c>
      <c r="M50" s="391">
        <v>6280.9409999999998</v>
      </c>
      <c r="N50" s="391">
        <v>7060.9570000000003</v>
      </c>
      <c r="O50" s="391">
        <v>7744.8140000000003</v>
      </c>
      <c r="P50" s="391">
        <v>8150.1210000000001</v>
      </c>
      <c r="Q50" s="391">
        <v>8498.5750000000007</v>
      </c>
      <c r="R50" s="391">
        <v>9745.1630000000005</v>
      </c>
      <c r="S50" s="393">
        <v>10514.469000000001</v>
      </c>
      <c r="T50" s="35">
        <v>11084.321</v>
      </c>
      <c r="U50" s="35">
        <v>11615.362999999999</v>
      </c>
      <c r="V50" s="113">
        <v>11859.431999999999</v>
      </c>
      <c r="W50" s="113">
        <v>12073.92</v>
      </c>
    </row>
    <row r="51" spans="1:23" s="32" customFormat="1" ht="16.5" customHeight="1" x14ac:dyDescent="0.25">
      <c r="A51" s="44" t="s">
        <v>29</v>
      </c>
      <c r="B51" s="34" t="s">
        <v>91</v>
      </c>
      <c r="C51" s="391">
        <v>1323.902</v>
      </c>
      <c r="D51" s="391">
        <v>1527.6780000000001</v>
      </c>
      <c r="E51" s="391">
        <v>1612.4349999999999</v>
      </c>
      <c r="F51" s="391">
        <v>1728.443</v>
      </c>
      <c r="G51" s="391">
        <v>1689.873</v>
      </c>
      <c r="H51" s="391">
        <v>1840.8050000000001</v>
      </c>
      <c r="I51" s="391">
        <v>1949.164</v>
      </c>
      <c r="J51" s="391">
        <v>2061.42</v>
      </c>
      <c r="K51" s="391">
        <v>2185.4229999999998</v>
      </c>
      <c r="L51" s="391">
        <v>2274.0509999999999</v>
      </c>
      <c r="M51" s="391">
        <v>2243.6039999999998</v>
      </c>
      <c r="N51" s="391">
        <v>2700.7489999999998</v>
      </c>
      <c r="O51" s="391">
        <v>2875.576</v>
      </c>
      <c r="P51" s="391">
        <v>3258.44</v>
      </c>
      <c r="Q51" s="391">
        <v>3395.0830000000001</v>
      </c>
      <c r="R51" s="391">
        <v>3806.5830000000001</v>
      </c>
      <c r="S51" s="393">
        <v>4318.8420000000006</v>
      </c>
      <c r="T51" s="35">
        <v>4256.2259999999997</v>
      </c>
      <c r="U51" s="35">
        <v>4414.6120000000001</v>
      </c>
      <c r="V51" s="113">
        <v>4484.5</v>
      </c>
      <c r="W51" s="113">
        <v>4578.0600000000004</v>
      </c>
    </row>
    <row r="52" spans="1:23" s="32" customFormat="1" ht="16.5" customHeight="1" x14ac:dyDescent="0.25">
      <c r="A52" s="50" t="s">
        <v>12</v>
      </c>
      <c r="B52" s="34" t="s">
        <v>92</v>
      </c>
      <c r="C52" s="392">
        <v>3346.2840000000001</v>
      </c>
      <c r="D52" s="392">
        <v>3900.2820000000002</v>
      </c>
      <c r="E52" s="392">
        <v>4071.8690000000001</v>
      </c>
      <c r="F52" s="392">
        <v>4205.2820000000002</v>
      </c>
      <c r="G52" s="391">
        <v>4293.34</v>
      </c>
      <c r="H52" s="391">
        <v>4301.8649999999998</v>
      </c>
      <c r="I52" s="391">
        <v>4391.1279999999997</v>
      </c>
      <c r="J52" s="392">
        <v>4730.9189999999999</v>
      </c>
      <c r="K52" s="392">
        <v>4524.9930000000004</v>
      </c>
      <c r="L52" s="392">
        <v>4837.3959999999997</v>
      </c>
      <c r="M52" s="392">
        <v>4894.7470000000003</v>
      </c>
      <c r="N52" s="392">
        <v>5092.42</v>
      </c>
      <c r="O52" s="392">
        <v>5154.7280000000001</v>
      </c>
      <c r="P52" s="392">
        <v>5716.7809999999999</v>
      </c>
      <c r="Q52" s="392">
        <v>6597.7780000000002</v>
      </c>
      <c r="R52" s="392">
        <v>6679.6509999999998</v>
      </c>
      <c r="S52" s="394">
        <v>7463.9260000000004</v>
      </c>
      <c r="T52" s="36">
        <v>8679.9459999999999</v>
      </c>
      <c r="U52" s="36">
        <v>8789.58</v>
      </c>
      <c r="V52" s="112">
        <v>8825.6489999999994</v>
      </c>
      <c r="W52" s="112">
        <v>8961.7839999999997</v>
      </c>
    </row>
    <row r="53" spans="1:23" s="32" customFormat="1" ht="16.5" customHeight="1" x14ac:dyDescent="0.25">
      <c r="A53" s="50" t="s">
        <v>31</v>
      </c>
      <c r="B53" s="34" t="s">
        <v>93</v>
      </c>
      <c r="C53" s="392">
        <v>81.807000000000002</v>
      </c>
      <c r="D53" s="392">
        <v>76.710999999999999</v>
      </c>
      <c r="E53" s="392">
        <v>97.74</v>
      </c>
      <c r="F53" s="392">
        <v>105.518</v>
      </c>
      <c r="G53" s="391">
        <v>99.14</v>
      </c>
      <c r="H53" s="391">
        <v>116.642</v>
      </c>
      <c r="I53" s="391">
        <v>110.69</v>
      </c>
      <c r="J53" s="391">
        <v>103.682</v>
      </c>
      <c r="K53" s="391">
        <v>131.00200000000001</v>
      </c>
      <c r="L53" s="391">
        <v>89.031999999999996</v>
      </c>
      <c r="M53" s="391">
        <v>151.59300000000002</v>
      </c>
      <c r="N53" s="391">
        <v>158.99100000000001</v>
      </c>
      <c r="O53" s="391">
        <v>159.70800000000003</v>
      </c>
      <c r="P53" s="391">
        <v>173.797</v>
      </c>
      <c r="Q53" s="391">
        <v>133.14599999999999</v>
      </c>
      <c r="R53" s="391">
        <v>102.00200000000001</v>
      </c>
      <c r="S53" s="393">
        <v>171.45100000000002</v>
      </c>
      <c r="T53" s="35">
        <v>161.48099999999999</v>
      </c>
      <c r="U53" s="35">
        <v>161.857</v>
      </c>
      <c r="V53" s="113">
        <v>162.715</v>
      </c>
      <c r="W53" s="113">
        <v>168.13399999999999</v>
      </c>
    </row>
    <row r="54" spans="1:23" ht="16.5" customHeight="1" x14ac:dyDescent="0.25">
      <c r="A54" s="56" t="s">
        <v>94</v>
      </c>
      <c r="B54" s="34" t="s">
        <v>95</v>
      </c>
      <c r="C54" s="392">
        <v>62.555</v>
      </c>
      <c r="D54" s="392">
        <v>67.953999999999994</v>
      </c>
      <c r="E54" s="392">
        <v>75.834999999999994</v>
      </c>
      <c r="F54" s="392">
        <v>78.894000000000005</v>
      </c>
      <c r="G54" s="391">
        <v>89.799000000000007</v>
      </c>
      <c r="H54" s="391">
        <v>93.697999999999993</v>
      </c>
      <c r="I54" s="391">
        <v>80.685000000000002</v>
      </c>
      <c r="J54" s="392">
        <v>102.843</v>
      </c>
      <c r="K54" s="392">
        <v>108.236</v>
      </c>
      <c r="L54" s="392">
        <v>63.567999999999998</v>
      </c>
      <c r="M54" s="392">
        <v>125.41500000000001</v>
      </c>
      <c r="N54" s="392">
        <v>134.56700000000001</v>
      </c>
      <c r="O54" s="392">
        <v>134.59800000000001</v>
      </c>
      <c r="P54" s="392">
        <v>147.816</v>
      </c>
      <c r="Q54" s="392">
        <v>120.56399999999999</v>
      </c>
      <c r="R54" s="392">
        <v>95.778000000000006</v>
      </c>
      <c r="S54" s="394">
        <v>139.22300000000001</v>
      </c>
      <c r="T54" s="36">
        <v>161.48099999999999</v>
      </c>
      <c r="U54" s="36">
        <v>161.857</v>
      </c>
      <c r="V54" s="112">
        <v>162.715</v>
      </c>
      <c r="W54" s="112">
        <v>168.13399999999999</v>
      </c>
    </row>
    <row r="55" spans="1:23" ht="16.5" customHeight="1" x14ac:dyDescent="0.25">
      <c r="A55" s="56" t="s">
        <v>96</v>
      </c>
      <c r="B55" s="34" t="s">
        <v>48</v>
      </c>
      <c r="C55" s="392">
        <v>19.251999999999999</v>
      </c>
      <c r="D55" s="392">
        <v>8.7569999999999997</v>
      </c>
      <c r="E55" s="392">
        <v>21.905000000000001</v>
      </c>
      <c r="F55" s="392">
        <v>26.623999999999999</v>
      </c>
      <c r="G55" s="391">
        <v>9.3409999999999993</v>
      </c>
      <c r="H55" s="391">
        <v>22.943999999999999</v>
      </c>
      <c r="I55" s="391">
        <v>30.004999999999999</v>
      </c>
      <c r="J55" s="392">
        <v>0.83899999999999997</v>
      </c>
      <c r="K55" s="392">
        <v>22.765999999999998</v>
      </c>
      <c r="L55" s="392">
        <v>25.463999999999999</v>
      </c>
      <c r="M55" s="392">
        <v>26.178000000000001</v>
      </c>
      <c r="N55" s="392">
        <v>24.423999999999999</v>
      </c>
      <c r="O55" s="392">
        <v>25.11</v>
      </c>
      <c r="P55" s="392">
        <v>25.981000000000002</v>
      </c>
      <c r="Q55" s="392">
        <v>12.582000000000001</v>
      </c>
      <c r="R55" s="392">
        <v>6.2240000000000002</v>
      </c>
      <c r="S55" s="394">
        <v>32.227999999999994</v>
      </c>
      <c r="T55" s="36">
        <v>0</v>
      </c>
      <c r="U55" s="36">
        <v>0</v>
      </c>
      <c r="V55" s="112">
        <v>0</v>
      </c>
      <c r="W55" s="112">
        <v>0</v>
      </c>
    </row>
    <row r="56" spans="1:23" s="32" customFormat="1" ht="16.5" customHeight="1" x14ac:dyDescent="0.25">
      <c r="A56" s="50" t="s">
        <v>13</v>
      </c>
      <c r="B56" s="34" t="s">
        <v>97</v>
      </c>
      <c r="C56" s="392">
        <v>919.86900000000003</v>
      </c>
      <c r="D56" s="392">
        <v>877.72799999999995</v>
      </c>
      <c r="E56" s="392">
        <v>782.77</v>
      </c>
      <c r="F56" s="392">
        <v>878.18899999999996</v>
      </c>
      <c r="G56" s="391">
        <v>892.34199999999998</v>
      </c>
      <c r="H56" s="391">
        <v>1079.5999999999999</v>
      </c>
      <c r="I56" s="391">
        <v>1066.82</v>
      </c>
      <c r="J56" s="392">
        <v>949.99</v>
      </c>
      <c r="K56" s="392">
        <v>854.73</v>
      </c>
      <c r="L56" s="392">
        <v>876.726</v>
      </c>
      <c r="M56" s="392">
        <v>879.05700000000002</v>
      </c>
      <c r="N56" s="392">
        <v>928.1</v>
      </c>
      <c r="O56" s="392">
        <v>1240.3530000000001</v>
      </c>
      <c r="P56" s="392">
        <v>1369.152</v>
      </c>
      <c r="Q56" s="392">
        <v>1196.4079999999999</v>
      </c>
      <c r="R56" s="392">
        <v>4181.7089999999998</v>
      </c>
      <c r="S56" s="394">
        <v>2250.7820000000002</v>
      </c>
      <c r="T56" s="36">
        <v>1530.3319999999999</v>
      </c>
      <c r="U56" s="36">
        <v>959.05899999999997</v>
      </c>
      <c r="V56" s="112">
        <v>990.11699999999996</v>
      </c>
      <c r="W56" s="112">
        <v>923.125</v>
      </c>
    </row>
    <row r="57" spans="1:23" s="32" customFormat="1" ht="16.5" customHeight="1" x14ac:dyDescent="0.25">
      <c r="A57" s="44" t="s">
        <v>98</v>
      </c>
      <c r="B57" s="34" t="s">
        <v>99</v>
      </c>
      <c r="C57" s="392">
        <v>325.99700000000001</v>
      </c>
      <c r="D57" s="392">
        <v>210.51199999999997</v>
      </c>
      <c r="E57" s="392">
        <v>196.977</v>
      </c>
      <c r="F57" s="392">
        <v>151.489</v>
      </c>
      <c r="G57" s="391">
        <v>120.155</v>
      </c>
      <c r="H57" s="391">
        <v>138.03700000000001</v>
      </c>
      <c r="I57" s="391">
        <v>91.73</v>
      </c>
      <c r="J57" s="392">
        <v>68.584999999999994</v>
      </c>
      <c r="K57" s="392">
        <v>57.859000000000002</v>
      </c>
      <c r="L57" s="392">
        <v>92.421000000000006</v>
      </c>
      <c r="M57" s="392">
        <v>89.744088000000005</v>
      </c>
      <c r="N57" s="392">
        <v>126.425</v>
      </c>
      <c r="O57" s="392">
        <v>121.456</v>
      </c>
      <c r="P57" s="392">
        <v>108.738</v>
      </c>
      <c r="Q57" s="392">
        <v>169.26400000000001</v>
      </c>
      <c r="R57" s="392">
        <v>143.57499999999999</v>
      </c>
      <c r="S57" s="394">
        <v>204.78800000000001</v>
      </c>
      <c r="T57" s="36">
        <v>211.31100000000001</v>
      </c>
      <c r="U57" s="36">
        <v>184.63</v>
      </c>
      <c r="V57" s="112">
        <v>291.39800000000002</v>
      </c>
      <c r="W57" s="112">
        <v>249.96600000000001</v>
      </c>
    </row>
    <row r="58" spans="1:23" s="32" customFormat="1" ht="16.5" customHeight="1" x14ac:dyDescent="0.25">
      <c r="A58" s="44" t="s">
        <v>100</v>
      </c>
      <c r="B58" s="34" t="s">
        <v>101</v>
      </c>
      <c r="C58" s="392">
        <v>385.93099999999993</v>
      </c>
      <c r="D58" s="392">
        <v>233.392</v>
      </c>
      <c r="E58" s="392">
        <v>309.87900000000002</v>
      </c>
      <c r="F58" s="392">
        <v>240.35299999999989</v>
      </c>
      <c r="G58" s="391">
        <v>237.51200000000003</v>
      </c>
      <c r="H58" s="391">
        <v>227.62699999999998</v>
      </c>
      <c r="I58" s="391">
        <v>238.87999999999997</v>
      </c>
      <c r="J58" s="392">
        <v>261.46000000000004</v>
      </c>
      <c r="K58" s="392">
        <v>242.32099999999997</v>
      </c>
      <c r="L58" s="392">
        <v>187.64400000000001</v>
      </c>
      <c r="M58" s="392">
        <v>202.05788999999999</v>
      </c>
      <c r="N58" s="392">
        <v>235.51500000000001</v>
      </c>
      <c r="O58" s="392">
        <v>266.12200000000001</v>
      </c>
      <c r="P58" s="392">
        <v>287.52800000000002</v>
      </c>
      <c r="Q58" s="392">
        <v>322.75900000000001</v>
      </c>
      <c r="R58" s="392">
        <v>329.286</v>
      </c>
      <c r="S58" s="394">
        <v>338.33499999999998</v>
      </c>
      <c r="T58" s="36">
        <v>366.60899999999998</v>
      </c>
      <c r="U58" s="36">
        <v>366.34100000000001</v>
      </c>
      <c r="V58" s="112">
        <v>371.04899999999998</v>
      </c>
      <c r="W58" s="112">
        <v>377.04899999999998</v>
      </c>
    </row>
    <row r="59" spans="1:23" s="32" customFormat="1" ht="16.5" customHeight="1" x14ac:dyDescent="0.25">
      <c r="A59" s="42" t="s">
        <v>102</v>
      </c>
      <c r="B59" s="34" t="s">
        <v>103</v>
      </c>
      <c r="C59" s="392">
        <v>215.26200000000003</v>
      </c>
      <c r="D59" s="392">
        <v>45.002999999999986</v>
      </c>
      <c r="E59" s="392">
        <v>109.405</v>
      </c>
      <c r="F59" s="392">
        <v>32.588000000000022</v>
      </c>
      <c r="G59" s="391">
        <v>16.189999999999969</v>
      </c>
      <c r="H59" s="391">
        <v>7.4410000000000593</v>
      </c>
      <c r="I59" s="391">
        <v>67.549000000000007</v>
      </c>
      <c r="J59" s="391">
        <v>8.5370000000000061</v>
      </c>
      <c r="K59" s="391">
        <v>9.6329999999999991</v>
      </c>
      <c r="L59" s="391">
        <v>9.0510000000000002</v>
      </c>
      <c r="M59" s="391">
        <v>9.0152359999999998</v>
      </c>
      <c r="N59" s="391">
        <v>10.593</v>
      </c>
      <c r="O59" s="391">
        <v>11.407999999999999</v>
      </c>
      <c r="P59" s="391">
        <v>0</v>
      </c>
      <c r="Q59" s="391">
        <v>0</v>
      </c>
      <c r="R59" s="391">
        <v>0.88</v>
      </c>
      <c r="S59" s="393">
        <v>16.367000000000001</v>
      </c>
      <c r="T59" s="35">
        <v>16.888999999999999</v>
      </c>
      <c r="U59" s="35">
        <v>18.614000000000001</v>
      </c>
      <c r="V59" s="113">
        <v>19.048999999999999</v>
      </c>
      <c r="W59" s="113">
        <v>19.048999999999999</v>
      </c>
    </row>
    <row r="60" spans="1:23" s="32" customFormat="1" ht="16.5" customHeight="1" x14ac:dyDescent="0.25">
      <c r="A60" s="42" t="s">
        <v>104</v>
      </c>
      <c r="B60" s="34" t="s">
        <v>105</v>
      </c>
      <c r="C60" s="392">
        <v>165.25700000000001</v>
      </c>
      <c r="D60" s="392">
        <v>182.41499999999999</v>
      </c>
      <c r="E60" s="392">
        <v>193.84299999999999</v>
      </c>
      <c r="F60" s="392">
        <v>200.131</v>
      </c>
      <c r="G60" s="391">
        <v>214.19</v>
      </c>
      <c r="H60" s="391">
        <v>214.18800000000002</v>
      </c>
      <c r="I60" s="391">
        <v>163.78100000000001</v>
      </c>
      <c r="J60" s="392">
        <v>246.755</v>
      </c>
      <c r="K60" s="392">
        <v>228.69</v>
      </c>
      <c r="L60" s="392">
        <v>169.77699999999999</v>
      </c>
      <c r="M60" s="392">
        <v>185.22223500000001</v>
      </c>
      <c r="N60" s="392">
        <v>217.41900000000001</v>
      </c>
      <c r="O60" s="392">
        <v>246.37199999999999</v>
      </c>
      <c r="P60" s="392">
        <v>270.548</v>
      </c>
      <c r="Q60" s="392">
        <v>310.07600000000002</v>
      </c>
      <c r="R60" s="392">
        <v>321.911</v>
      </c>
      <c r="S60" s="394">
        <v>315.90299999999996</v>
      </c>
      <c r="T60" s="36">
        <v>342.7</v>
      </c>
      <c r="U60" s="36">
        <v>341.72699999999998</v>
      </c>
      <c r="V60" s="112">
        <v>346</v>
      </c>
      <c r="W60" s="112">
        <v>352</v>
      </c>
    </row>
    <row r="61" spans="1:23" s="32" customFormat="1" ht="16.5" customHeight="1" x14ac:dyDescent="0.25">
      <c r="A61" s="44" t="s">
        <v>106</v>
      </c>
      <c r="B61" s="34" t="s">
        <v>107</v>
      </c>
      <c r="C61" s="392">
        <v>207.94100000000014</v>
      </c>
      <c r="D61" s="392">
        <v>433.82400000000001</v>
      </c>
      <c r="E61" s="392">
        <v>275.91399999999999</v>
      </c>
      <c r="F61" s="392">
        <v>486.34700000000004</v>
      </c>
      <c r="G61" s="391">
        <v>534.67499999999995</v>
      </c>
      <c r="H61" s="391">
        <v>713.93599999999992</v>
      </c>
      <c r="I61" s="391">
        <v>736.20999999999992</v>
      </c>
      <c r="J61" s="392">
        <v>619.94499999999994</v>
      </c>
      <c r="K61" s="392">
        <v>554.54999999999995</v>
      </c>
      <c r="L61" s="392">
        <v>596.66099999999994</v>
      </c>
      <c r="M61" s="392">
        <v>587.25502200000005</v>
      </c>
      <c r="N61" s="392">
        <v>566.16000000000008</v>
      </c>
      <c r="O61" s="392">
        <v>852.77500000000009</v>
      </c>
      <c r="P61" s="392">
        <v>972.88599999999997</v>
      </c>
      <c r="Q61" s="392">
        <v>704.38499999999976</v>
      </c>
      <c r="R61" s="392">
        <v>3708.848</v>
      </c>
      <c r="S61" s="394">
        <v>1707.6590000000001</v>
      </c>
      <c r="T61" s="36">
        <v>952.41200000000003</v>
      </c>
      <c r="U61" s="36">
        <v>408.08800000000002</v>
      </c>
      <c r="V61" s="112">
        <v>327.67</v>
      </c>
      <c r="W61" s="112">
        <v>296.11</v>
      </c>
    </row>
    <row r="62" spans="1:23" s="32" customFormat="1" ht="18" customHeight="1" x14ac:dyDescent="0.25">
      <c r="A62" s="50" t="s">
        <v>108</v>
      </c>
      <c r="B62" s="34" t="s">
        <v>77</v>
      </c>
      <c r="C62" s="392">
        <v>927.41600000000005</v>
      </c>
      <c r="D62" s="392">
        <v>934.21600000000001</v>
      </c>
      <c r="E62" s="392">
        <v>884.32500000000005</v>
      </c>
      <c r="F62" s="392">
        <v>1106.8720000000001</v>
      </c>
      <c r="G62" s="391">
        <v>1312.874</v>
      </c>
      <c r="H62" s="391">
        <v>1418.299</v>
      </c>
      <c r="I62" s="391">
        <v>1473.999</v>
      </c>
      <c r="J62" s="392">
        <v>1408.8109999999999</v>
      </c>
      <c r="K62" s="392">
        <v>1373.232</v>
      </c>
      <c r="L62" s="392">
        <v>1220.3779999999999</v>
      </c>
      <c r="M62" s="392">
        <v>1209.7619999999999</v>
      </c>
      <c r="N62" s="392">
        <v>1164.961</v>
      </c>
      <c r="O62" s="392">
        <v>1104.6590000000001</v>
      </c>
      <c r="P62" s="392">
        <v>1099.066</v>
      </c>
      <c r="Q62" s="392">
        <v>1138.9390000000001</v>
      </c>
      <c r="R62" s="392">
        <v>1428.0129999999999</v>
      </c>
      <c r="S62" s="394">
        <v>1848.88</v>
      </c>
      <c r="T62" s="36">
        <v>2211.7359999999999</v>
      </c>
      <c r="U62" s="36">
        <v>2419.7130000000002</v>
      </c>
      <c r="V62" s="112">
        <v>2729.576</v>
      </c>
      <c r="W62" s="112">
        <v>3085.1709999999998</v>
      </c>
    </row>
    <row r="63" spans="1:23" s="32" customFormat="1" ht="16.5" customHeight="1" x14ac:dyDescent="0.25">
      <c r="A63" s="56" t="s">
        <v>14</v>
      </c>
      <c r="B63" s="34" t="s">
        <v>81</v>
      </c>
      <c r="C63" s="392">
        <v>927.41600000000005</v>
      </c>
      <c r="D63" s="392">
        <v>934.21600000000001</v>
      </c>
      <c r="E63" s="392">
        <v>884.32500000000005</v>
      </c>
      <c r="F63" s="392">
        <v>1106.8720000000001</v>
      </c>
      <c r="G63" s="391">
        <v>1312.874</v>
      </c>
      <c r="H63" s="391">
        <v>1418.299</v>
      </c>
      <c r="I63" s="391">
        <v>1473.999</v>
      </c>
      <c r="J63" s="392">
        <v>1408.8109999999999</v>
      </c>
      <c r="K63" s="392">
        <v>1373.232</v>
      </c>
      <c r="L63" s="392">
        <v>1220.3779999999999</v>
      </c>
      <c r="M63" s="392">
        <v>1209.7619999999999</v>
      </c>
      <c r="N63" s="392">
        <v>1164.961</v>
      </c>
      <c r="O63" s="392">
        <v>1104.6590000000001</v>
      </c>
      <c r="P63" s="392">
        <v>1099.066</v>
      </c>
      <c r="Q63" s="392">
        <v>1138.9390000000001</v>
      </c>
      <c r="R63" s="392">
        <v>1428.0129999999999</v>
      </c>
      <c r="S63" s="394">
        <v>1848.88</v>
      </c>
      <c r="T63" s="36">
        <v>2211.7359999999999</v>
      </c>
      <c r="U63" s="36">
        <v>2419.7130000000002</v>
      </c>
      <c r="V63" s="112">
        <v>2729.576</v>
      </c>
      <c r="W63" s="112">
        <v>3085.1709999999998</v>
      </c>
    </row>
    <row r="64" spans="1:23" s="32" customFormat="1" ht="16.5" customHeight="1" x14ac:dyDescent="0.25">
      <c r="A64" s="56" t="s">
        <v>109</v>
      </c>
      <c r="B64" s="34" t="s">
        <v>110</v>
      </c>
      <c r="C64" s="392">
        <v>0</v>
      </c>
      <c r="D64" s="392">
        <v>0</v>
      </c>
      <c r="E64" s="392">
        <v>0</v>
      </c>
      <c r="F64" s="392">
        <v>0</v>
      </c>
      <c r="G64" s="391">
        <v>0</v>
      </c>
      <c r="H64" s="391">
        <v>0</v>
      </c>
      <c r="I64" s="391">
        <v>0</v>
      </c>
      <c r="J64" s="391">
        <v>0</v>
      </c>
      <c r="K64" s="391">
        <v>0</v>
      </c>
      <c r="L64" s="391">
        <v>0</v>
      </c>
      <c r="M64" s="391">
        <v>0</v>
      </c>
      <c r="N64" s="391">
        <v>0</v>
      </c>
      <c r="O64" s="391">
        <v>0</v>
      </c>
      <c r="P64" s="391">
        <v>0</v>
      </c>
      <c r="Q64" s="391">
        <v>0</v>
      </c>
      <c r="R64" s="391">
        <v>0</v>
      </c>
      <c r="S64" s="393">
        <v>0</v>
      </c>
      <c r="T64" s="35">
        <v>0</v>
      </c>
      <c r="U64" s="35">
        <v>0</v>
      </c>
      <c r="V64" s="113">
        <v>0</v>
      </c>
      <c r="W64" s="113">
        <v>0</v>
      </c>
    </row>
    <row r="65" spans="1:32" s="32" customFormat="1" ht="16.5" customHeight="1" x14ac:dyDescent="0.25">
      <c r="A65" s="50" t="s">
        <v>15</v>
      </c>
      <c r="B65" s="34" t="s">
        <v>111</v>
      </c>
      <c r="C65" s="392">
        <v>10534.790999999999</v>
      </c>
      <c r="D65" s="392">
        <v>11381.929</v>
      </c>
      <c r="E65" s="392">
        <v>12247.879000000001</v>
      </c>
      <c r="F65" s="392">
        <v>12247.41</v>
      </c>
      <c r="G65" s="391">
        <v>12653.414000000001</v>
      </c>
      <c r="H65" s="391">
        <v>12867.023999999999</v>
      </c>
      <c r="I65" s="391">
        <v>13293.116</v>
      </c>
      <c r="J65" s="392">
        <v>13659.385</v>
      </c>
      <c r="K65" s="392">
        <v>14087.216</v>
      </c>
      <c r="L65" s="392">
        <v>14302.884</v>
      </c>
      <c r="M65" s="392">
        <v>14786.69</v>
      </c>
      <c r="N65" s="392">
        <v>15808.715</v>
      </c>
      <c r="O65" s="392">
        <v>16824.321</v>
      </c>
      <c r="P65" s="392">
        <v>18455.991999999998</v>
      </c>
      <c r="Q65" s="392">
        <v>19737.437000000002</v>
      </c>
      <c r="R65" s="392">
        <v>24445.552</v>
      </c>
      <c r="S65" s="394">
        <v>27259.684999999998</v>
      </c>
      <c r="T65" s="36">
        <v>27886.721999999998</v>
      </c>
      <c r="U65" s="36">
        <v>28250.042999999998</v>
      </c>
      <c r="V65" s="112">
        <v>29492.263999999999</v>
      </c>
      <c r="W65" s="112">
        <v>30457.834999999999</v>
      </c>
    </row>
    <row r="66" spans="1:32" ht="16.5" customHeight="1" x14ac:dyDescent="0.25">
      <c r="A66" s="44" t="s">
        <v>112</v>
      </c>
      <c r="B66" s="34" t="s">
        <v>113</v>
      </c>
      <c r="C66" s="392">
        <v>7987.7860000000001</v>
      </c>
      <c r="D66" s="392">
        <v>9049.2219999999998</v>
      </c>
      <c r="E66" s="392">
        <v>9756.6489999999994</v>
      </c>
      <c r="F66" s="392">
        <v>9826.4670000000006</v>
      </c>
      <c r="G66" s="391">
        <v>10246.312</v>
      </c>
      <c r="H66" s="391">
        <v>10440.324000000001</v>
      </c>
      <c r="I66" s="391">
        <v>10673.141</v>
      </c>
      <c r="J66" s="392">
        <v>10969.724</v>
      </c>
      <c r="K66" s="392">
        <v>11284.168</v>
      </c>
      <c r="L66" s="392">
        <v>11472.675999999999</v>
      </c>
      <c r="M66" s="392">
        <v>11861.324000000001</v>
      </c>
      <c r="N66" s="392">
        <v>12604.648999999999</v>
      </c>
      <c r="O66" s="392">
        <v>13694.339</v>
      </c>
      <c r="P66" s="392">
        <v>14971.753000000001</v>
      </c>
      <c r="Q66" s="392">
        <v>15921.93</v>
      </c>
      <c r="R66" s="392">
        <v>20154.987000000001</v>
      </c>
      <c r="S66" s="394">
        <v>22372.561999999998</v>
      </c>
      <c r="T66" s="36">
        <v>22235.617999999999</v>
      </c>
      <c r="U66" s="36">
        <v>22700.46</v>
      </c>
      <c r="V66" s="112">
        <v>23769.442999999999</v>
      </c>
      <c r="W66" s="112">
        <v>24555.929</v>
      </c>
      <c r="X66" s="96"/>
      <c r="Y66" s="96"/>
      <c r="AA66" s="67"/>
      <c r="AB66" s="67"/>
      <c r="AD66" s="96"/>
      <c r="AE66" s="96"/>
      <c r="AF66" s="96"/>
    </row>
    <row r="67" spans="1:32" ht="16.5" customHeight="1" x14ac:dyDescent="0.25">
      <c r="A67" s="57" t="s">
        <v>114</v>
      </c>
      <c r="B67" s="34" t="s">
        <v>115</v>
      </c>
      <c r="C67" s="392">
        <v>70.034000000000006</v>
      </c>
      <c r="D67" s="392">
        <v>56.390999999999998</v>
      </c>
      <c r="E67" s="392">
        <v>104.119</v>
      </c>
      <c r="F67" s="392">
        <v>72.921000000000006</v>
      </c>
      <c r="G67" s="391">
        <v>57.134</v>
      </c>
      <c r="H67" s="391">
        <v>38.021999999999998</v>
      </c>
      <c r="I67" s="391">
        <v>50.674999999999997</v>
      </c>
      <c r="J67" s="392">
        <v>39.174999999999997</v>
      </c>
      <c r="K67" s="392">
        <v>69.275999999999996</v>
      </c>
      <c r="L67" s="392">
        <v>53.323</v>
      </c>
      <c r="M67" s="392">
        <v>53.108972999999999</v>
      </c>
      <c r="N67" s="392">
        <v>45.393000000000001</v>
      </c>
      <c r="O67" s="392">
        <v>47.042000000000002</v>
      </c>
      <c r="P67" s="392">
        <v>40.366999999999997</v>
      </c>
      <c r="Q67" s="392">
        <v>60.981000000000002</v>
      </c>
      <c r="R67" s="392">
        <v>79.126000000000005</v>
      </c>
      <c r="S67" s="394">
        <v>54.637</v>
      </c>
      <c r="T67" s="36">
        <v>87.182000000000002</v>
      </c>
      <c r="U67" s="36">
        <v>60.091000000000001</v>
      </c>
      <c r="V67" s="112">
        <v>60.091000000000001</v>
      </c>
      <c r="W67" s="112">
        <v>60.091000000000001</v>
      </c>
      <c r="AD67" s="96"/>
      <c r="AE67" s="96"/>
      <c r="AF67" s="96"/>
    </row>
    <row r="68" spans="1:32" ht="16.5" customHeight="1" x14ac:dyDescent="0.25">
      <c r="A68" s="57" t="s">
        <v>116</v>
      </c>
      <c r="B68" s="34" t="s">
        <v>117</v>
      </c>
      <c r="C68" s="392">
        <v>246.61600000000001</v>
      </c>
      <c r="D68" s="392">
        <v>316.95999999999998</v>
      </c>
      <c r="E68" s="392">
        <v>338.78500000000003</v>
      </c>
      <c r="F68" s="392">
        <v>381.76400000000001</v>
      </c>
      <c r="G68" s="391">
        <v>428.45800000000003</v>
      </c>
      <c r="H68" s="391">
        <v>404.19499999999999</v>
      </c>
      <c r="I68" s="391">
        <v>386.42199999999997</v>
      </c>
      <c r="J68" s="392">
        <v>420.91399999999999</v>
      </c>
      <c r="K68" s="392">
        <v>479.09399999999999</v>
      </c>
      <c r="L68" s="392">
        <v>570.71899999999994</v>
      </c>
      <c r="M68" s="392">
        <v>667.16800000000001</v>
      </c>
      <c r="N68" s="392">
        <v>768.67500000000007</v>
      </c>
      <c r="O68" s="392">
        <v>1052.1990000000001</v>
      </c>
      <c r="P68" s="392">
        <v>1131.2840000000001</v>
      </c>
      <c r="Q68" s="392">
        <v>1034.3779999999999</v>
      </c>
      <c r="R68" s="392">
        <v>1039.029</v>
      </c>
      <c r="S68" s="394">
        <v>1086.3320000000001</v>
      </c>
      <c r="T68" s="36">
        <v>1085.9929999999999</v>
      </c>
      <c r="U68" s="36">
        <v>1111.5940000000001</v>
      </c>
      <c r="V68" s="112">
        <v>1177.49</v>
      </c>
      <c r="W68" s="112">
        <v>1219.5509999999999</v>
      </c>
      <c r="AD68" s="96"/>
      <c r="AE68" s="96"/>
      <c r="AF68" s="96"/>
    </row>
    <row r="69" spans="1:32" ht="16.5" customHeight="1" x14ac:dyDescent="0.25">
      <c r="A69" s="57" t="s">
        <v>118</v>
      </c>
      <c r="B69" s="34" t="s">
        <v>119</v>
      </c>
      <c r="C69" s="392">
        <v>4531.942</v>
      </c>
      <c r="D69" s="392">
        <v>5034.7359999999999</v>
      </c>
      <c r="E69" s="392">
        <v>5244.51</v>
      </c>
      <c r="F69" s="392">
        <v>5390.7460000000001</v>
      </c>
      <c r="G69" s="391">
        <v>5639.5029999999997</v>
      </c>
      <c r="H69" s="391">
        <v>6053.0309999999999</v>
      </c>
      <c r="I69" s="391">
        <v>6416.4940000000006</v>
      </c>
      <c r="J69" s="392">
        <v>6596.7930000000006</v>
      </c>
      <c r="K69" s="392">
        <v>6829.8070000000007</v>
      </c>
      <c r="L69" s="392">
        <v>7128.82</v>
      </c>
      <c r="M69" s="392">
        <v>7422.9960000000001</v>
      </c>
      <c r="N69" s="392">
        <v>7746.723</v>
      </c>
      <c r="O69" s="392">
        <v>8162.2580000000007</v>
      </c>
      <c r="P69" s="392">
        <v>8465.0280000000002</v>
      </c>
      <c r="Q69" s="392">
        <v>8750.5820000000003</v>
      </c>
      <c r="R69" s="392">
        <v>10860.373</v>
      </c>
      <c r="S69" s="394">
        <v>13284.226000000001</v>
      </c>
      <c r="T69" s="36">
        <v>13441.556</v>
      </c>
      <c r="U69" s="36">
        <v>13977.067999999999</v>
      </c>
      <c r="V69" s="112">
        <v>14661.579</v>
      </c>
      <c r="W69" s="112">
        <v>15179.617</v>
      </c>
      <c r="AD69" s="96"/>
      <c r="AE69" s="96"/>
      <c r="AF69" s="96"/>
    </row>
    <row r="70" spans="1:32" ht="16.5" customHeight="1" x14ac:dyDescent="0.25">
      <c r="A70" s="57" t="s">
        <v>120</v>
      </c>
      <c r="B70" s="34" t="s">
        <v>121</v>
      </c>
      <c r="C70" s="392">
        <v>66.120999999999995</v>
      </c>
      <c r="D70" s="392">
        <v>172.43</v>
      </c>
      <c r="E70" s="392">
        <v>150.339</v>
      </c>
      <c r="F70" s="392">
        <v>163.334</v>
      </c>
      <c r="G70" s="392">
        <v>175.773</v>
      </c>
      <c r="H70" s="392">
        <v>174.30799999999999</v>
      </c>
      <c r="I70" s="392">
        <v>154.721</v>
      </c>
      <c r="J70" s="392">
        <v>158.624</v>
      </c>
      <c r="K70" s="392">
        <v>171.63</v>
      </c>
      <c r="L70" s="392">
        <v>167.655</v>
      </c>
      <c r="M70" s="392">
        <v>183.74527900000001</v>
      </c>
      <c r="N70" s="392">
        <v>214.19499999999999</v>
      </c>
      <c r="O70" s="392">
        <v>329.21199999999999</v>
      </c>
      <c r="P70" s="392">
        <v>289.83999999999997</v>
      </c>
      <c r="Q70" s="392">
        <v>239.21100000000001</v>
      </c>
      <c r="R70" s="392">
        <v>267.49099999999999</v>
      </c>
      <c r="S70" s="394">
        <v>294.459</v>
      </c>
      <c r="T70" s="36">
        <v>333.82799999999997</v>
      </c>
      <c r="U70" s="36">
        <v>343.04899999999998</v>
      </c>
      <c r="V70" s="112">
        <v>353.45</v>
      </c>
      <c r="W70" s="112">
        <v>359.67599999999999</v>
      </c>
    </row>
    <row r="71" spans="1:32" ht="16.5" customHeight="1" x14ac:dyDescent="0.25">
      <c r="A71" s="57" t="s">
        <v>122</v>
      </c>
      <c r="B71" s="34" t="s">
        <v>123</v>
      </c>
      <c r="C71" s="392">
        <v>1086.5720000000001</v>
      </c>
      <c r="D71" s="392">
        <v>1211.0309999999999</v>
      </c>
      <c r="E71" s="392">
        <v>1364.961</v>
      </c>
      <c r="F71" s="392">
        <v>1376.3489999999999</v>
      </c>
      <c r="G71" s="392">
        <v>1381.508</v>
      </c>
      <c r="H71" s="392">
        <v>1374.616</v>
      </c>
      <c r="I71" s="392">
        <v>1362.7940000000001</v>
      </c>
      <c r="J71" s="392">
        <v>1336.7550000000001</v>
      </c>
      <c r="K71" s="392">
        <v>1318.2619999999999</v>
      </c>
      <c r="L71" s="392">
        <v>1309.6369999999999</v>
      </c>
      <c r="M71" s="392">
        <v>1346.0884320000002</v>
      </c>
      <c r="N71" s="392">
        <v>1538.71</v>
      </c>
      <c r="O71" s="392">
        <v>2571.672</v>
      </c>
      <c r="P71" s="392">
        <v>3350.5859999999998</v>
      </c>
      <c r="Q71" s="392">
        <v>2751.0970000000002</v>
      </c>
      <c r="R71" s="392">
        <v>3160.5329999999999</v>
      </c>
      <c r="S71" s="394">
        <v>2683.625</v>
      </c>
      <c r="T71" s="36">
        <v>2922.8470000000002</v>
      </c>
      <c r="U71" s="36">
        <v>3044.09</v>
      </c>
      <c r="V71" s="112">
        <v>3105.1219999999998</v>
      </c>
      <c r="W71" s="112">
        <v>3166.4850000000001</v>
      </c>
      <c r="AD71" s="96"/>
      <c r="AE71" s="96"/>
      <c r="AF71" s="96"/>
    </row>
    <row r="72" spans="1:32" ht="16.5" customHeight="1" x14ac:dyDescent="0.25">
      <c r="A72" s="42" t="s">
        <v>124</v>
      </c>
      <c r="B72" s="34" t="s">
        <v>125</v>
      </c>
      <c r="C72" s="392">
        <v>268.47500000000002</v>
      </c>
      <c r="D72" s="392">
        <v>308.18900000000002</v>
      </c>
      <c r="E72" s="392">
        <v>318.96699999999998</v>
      </c>
      <c r="F72" s="392">
        <v>315.02</v>
      </c>
      <c r="G72" s="392">
        <v>316.46300000000002</v>
      </c>
      <c r="H72" s="392">
        <v>318.49400000000003</v>
      </c>
      <c r="I72" s="392">
        <v>319.09399999999999</v>
      </c>
      <c r="J72" s="392">
        <v>315.59899999999999</v>
      </c>
      <c r="K72" s="392">
        <v>312.51400000000001</v>
      </c>
      <c r="L72" s="392">
        <v>311.06200000000001</v>
      </c>
      <c r="M72" s="392">
        <v>312.72126300000002</v>
      </c>
      <c r="N72" s="392">
        <v>322.29700000000003</v>
      </c>
      <c r="O72" s="392">
        <v>332.11599999999999</v>
      </c>
      <c r="P72" s="392">
        <v>343.22199999999998</v>
      </c>
      <c r="Q72" s="392">
        <v>372.58800000000002</v>
      </c>
      <c r="R72" s="392">
        <v>778.58500000000004</v>
      </c>
      <c r="S72" s="394">
        <v>782.19</v>
      </c>
      <c r="T72" s="36">
        <v>820.38900000000001</v>
      </c>
      <c r="U72" s="36">
        <v>817.41</v>
      </c>
      <c r="V72" s="112">
        <v>819.57</v>
      </c>
      <c r="W72" s="112">
        <v>821.73</v>
      </c>
      <c r="X72" s="96"/>
      <c r="Y72" s="96"/>
    </row>
    <row r="73" spans="1:32" ht="16.5" customHeight="1" x14ac:dyDescent="0.25">
      <c r="A73" s="42" t="s">
        <v>126</v>
      </c>
      <c r="B73" s="34" t="s">
        <v>127</v>
      </c>
      <c r="C73" s="392">
        <v>22.914999999999999</v>
      </c>
      <c r="D73" s="392">
        <v>8.7729999999999997</v>
      </c>
      <c r="E73" s="392">
        <v>8.8369999999999997</v>
      </c>
      <c r="F73" s="392">
        <v>8.8719999999999999</v>
      </c>
      <c r="G73" s="392">
        <v>8.8829999999999991</v>
      </c>
      <c r="H73" s="392">
        <v>8.9819999999999993</v>
      </c>
      <c r="I73" s="392">
        <v>35.101999999999997</v>
      </c>
      <c r="J73" s="392">
        <v>41.463000000000001</v>
      </c>
      <c r="K73" s="392">
        <v>43.89</v>
      </c>
      <c r="L73" s="392">
        <v>44.012</v>
      </c>
      <c r="M73" s="392">
        <v>44.011204999999997</v>
      </c>
      <c r="N73" s="392">
        <v>43.396999999999998</v>
      </c>
      <c r="O73" s="392">
        <v>42.915999999999997</v>
      </c>
      <c r="P73" s="392">
        <v>42.548000000000002</v>
      </c>
      <c r="Q73" s="392">
        <v>44.052999999999997</v>
      </c>
      <c r="R73" s="392">
        <v>36.984999999999999</v>
      </c>
      <c r="S73" s="394">
        <v>36.241</v>
      </c>
      <c r="T73" s="36">
        <v>33.472000000000001</v>
      </c>
      <c r="U73" s="36">
        <v>34.072000000000003</v>
      </c>
      <c r="V73" s="112">
        <v>34.466999999999999</v>
      </c>
      <c r="W73" s="112">
        <v>34.860999999999997</v>
      </c>
    </row>
    <row r="74" spans="1:32" ht="16.5" customHeight="1" x14ac:dyDescent="0.25">
      <c r="A74" s="42" t="s">
        <v>128</v>
      </c>
      <c r="B74" s="34" t="s">
        <v>129</v>
      </c>
      <c r="C74" s="392">
        <v>0</v>
      </c>
      <c r="D74" s="392">
        <v>268.46499999999997</v>
      </c>
      <c r="E74" s="392">
        <v>334.488</v>
      </c>
      <c r="F74" s="392">
        <v>352.24</v>
      </c>
      <c r="G74" s="392">
        <v>343.54300000000001</v>
      </c>
      <c r="H74" s="392">
        <v>349.31599999999997</v>
      </c>
      <c r="I74" s="392">
        <v>356.00200000000001</v>
      </c>
      <c r="J74" s="392">
        <v>355.279</v>
      </c>
      <c r="K74" s="392">
        <v>352.44400000000002</v>
      </c>
      <c r="L74" s="392">
        <v>361.29899999999998</v>
      </c>
      <c r="M74" s="392">
        <v>368.68789400000003</v>
      </c>
      <c r="N74" s="392">
        <v>377.34199999999998</v>
      </c>
      <c r="O74" s="392">
        <v>581.63900000000001</v>
      </c>
      <c r="P74" s="392">
        <v>649.85400000000004</v>
      </c>
      <c r="Q74" s="392">
        <v>605.72400000000005</v>
      </c>
      <c r="R74" s="392">
        <v>657.27200000000005</v>
      </c>
      <c r="S74" s="394">
        <v>694.25300000000004</v>
      </c>
      <c r="T74" s="36">
        <v>658.05700000000002</v>
      </c>
      <c r="U74" s="36">
        <v>674.71500000000003</v>
      </c>
      <c r="V74" s="112">
        <v>750.96799999999996</v>
      </c>
      <c r="W74" s="112">
        <v>772.46199999999999</v>
      </c>
    </row>
    <row r="75" spans="1:32" ht="16.5" customHeight="1" x14ac:dyDescent="0.25">
      <c r="A75" s="42" t="s">
        <v>130</v>
      </c>
      <c r="B75" s="34" t="s">
        <v>131</v>
      </c>
      <c r="C75" s="392">
        <v>247.214</v>
      </c>
      <c r="D75" s="392">
        <v>275.601</v>
      </c>
      <c r="E75" s="392">
        <v>322.87700000000001</v>
      </c>
      <c r="F75" s="392">
        <v>313.17500000000001</v>
      </c>
      <c r="G75" s="392">
        <v>308.98899999999998</v>
      </c>
      <c r="H75" s="392">
        <v>273.64400000000001</v>
      </c>
      <c r="I75" s="392">
        <v>244.45699999999999</v>
      </c>
      <c r="J75" s="392">
        <v>213.18100000000001</v>
      </c>
      <c r="K75" s="392">
        <v>182.68600000000001</v>
      </c>
      <c r="L75" s="392">
        <v>153.786</v>
      </c>
      <c r="M75" s="392">
        <v>124.999</v>
      </c>
      <c r="N75" s="392">
        <v>111.081</v>
      </c>
      <c r="O75" s="392">
        <v>112.911</v>
      </c>
      <c r="P75" s="392">
        <v>104.554</v>
      </c>
      <c r="Q75" s="392">
        <v>106.746</v>
      </c>
      <c r="R75" s="392">
        <v>118.038</v>
      </c>
      <c r="S75" s="394">
        <v>133.11199999999999</v>
      </c>
      <c r="T75" s="36">
        <v>132.089</v>
      </c>
      <c r="U75" s="36">
        <v>145.69300000000001</v>
      </c>
      <c r="V75" s="112">
        <v>150.495</v>
      </c>
      <c r="W75" s="112">
        <v>154.61600000000001</v>
      </c>
    </row>
    <row r="76" spans="1:32" ht="16.5" customHeight="1" x14ac:dyDescent="0.25">
      <c r="A76" s="42" t="s">
        <v>132</v>
      </c>
      <c r="B76" s="34" t="s">
        <v>133</v>
      </c>
      <c r="C76" s="392">
        <v>177.84200000000001</v>
      </c>
      <c r="D76" s="392">
        <v>184.589</v>
      </c>
      <c r="E76" s="392">
        <v>207.06299999999999</v>
      </c>
      <c r="F76" s="392">
        <v>210.56700000000001</v>
      </c>
      <c r="G76" s="392">
        <v>225.48699999999999</v>
      </c>
      <c r="H76" s="392">
        <v>232.52099999999999</v>
      </c>
      <c r="I76" s="392">
        <v>235.774</v>
      </c>
      <c r="J76" s="392">
        <v>231.63499999999999</v>
      </c>
      <c r="K76" s="392">
        <v>226.34299999999999</v>
      </c>
      <c r="L76" s="392">
        <v>243.81100000000001</v>
      </c>
      <c r="M76" s="392">
        <v>292.86207000000002</v>
      </c>
      <c r="N76" s="392">
        <v>395.51100000000002</v>
      </c>
      <c r="O76" s="392">
        <v>981.529</v>
      </c>
      <c r="P76" s="392">
        <v>1696.183</v>
      </c>
      <c r="Q76" s="392">
        <v>811.00199999999995</v>
      </c>
      <c r="R76" s="392">
        <v>610.04</v>
      </c>
      <c r="S76" s="394">
        <v>743.48199999999997</v>
      </c>
      <c r="T76" s="36">
        <v>911.07299999999998</v>
      </c>
      <c r="U76" s="36">
        <v>993.39300000000003</v>
      </c>
      <c r="V76" s="112">
        <v>1012.687</v>
      </c>
      <c r="W76" s="112">
        <v>1027.4179999999999</v>
      </c>
    </row>
    <row r="77" spans="1:32" ht="16.5" customHeight="1" x14ac:dyDescent="0.25">
      <c r="A77" s="42" t="s">
        <v>20</v>
      </c>
      <c r="B77" s="34" t="s">
        <v>134</v>
      </c>
      <c r="C77" s="392">
        <v>370.12599999999998</v>
      </c>
      <c r="D77" s="392">
        <v>165.41399999999999</v>
      </c>
      <c r="E77" s="392">
        <v>172.72900000000001</v>
      </c>
      <c r="F77" s="392">
        <v>176.47499999999999</v>
      </c>
      <c r="G77" s="392">
        <v>178.143</v>
      </c>
      <c r="H77" s="392">
        <v>191.65899999999999</v>
      </c>
      <c r="I77" s="392">
        <v>172.36500000000001</v>
      </c>
      <c r="J77" s="392">
        <v>179.59800000000001</v>
      </c>
      <c r="K77" s="392">
        <v>200.38499999999999</v>
      </c>
      <c r="L77" s="392">
        <v>195.667</v>
      </c>
      <c r="M77" s="392">
        <v>202.80699999999999</v>
      </c>
      <c r="N77" s="392">
        <v>289.08199999999999</v>
      </c>
      <c r="O77" s="392">
        <v>520.56100000000004</v>
      </c>
      <c r="P77" s="392">
        <v>514.22500000000002</v>
      </c>
      <c r="Q77" s="392">
        <v>810.98400000000004</v>
      </c>
      <c r="R77" s="392">
        <v>959.61300000000006</v>
      </c>
      <c r="S77" s="394">
        <v>294.34699999999998</v>
      </c>
      <c r="T77" s="36">
        <v>289.01799999999997</v>
      </c>
      <c r="U77" s="36">
        <v>306.30900000000003</v>
      </c>
      <c r="V77" s="112">
        <v>316.14800000000002</v>
      </c>
      <c r="W77" s="112">
        <v>331.64699999999999</v>
      </c>
    </row>
    <row r="78" spans="1:32" ht="16.5" customHeight="1" x14ac:dyDescent="0.25">
      <c r="A78" s="57" t="s">
        <v>135</v>
      </c>
      <c r="B78" s="34" t="s">
        <v>136</v>
      </c>
      <c r="C78" s="392">
        <v>1208.5450000000001</v>
      </c>
      <c r="D78" s="392">
        <v>1399.85</v>
      </c>
      <c r="E78" s="392">
        <v>1564.23</v>
      </c>
      <c r="F78" s="392">
        <v>1446.9469999999999</v>
      </c>
      <c r="G78" s="392">
        <v>1599.2909999999999</v>
      </c>
      <c r="H78" s="392">
        <v>1541.4659999999999</v>
      </c>
      <c r="I78" s="392">
        <v>1447.056</v>
      </c>
      <c r="J78" s="392">
        <v>1582.232</v>
      </c>
      <c r="K78" s="392">
        <v>1717.7539999999999</v>
      </c>
      <c r="L78" s="392">
        <v>1636.7629999999999</v>
      </c>
      <c r="M78" s="392">
        <v>1574.481</v>
      </c>
      <c r="N78" s="392">
        <v>1563.624</v>
      </c>
      <c r="O78" s="392">
        <v>1537.6809999999998</v>
      </c>
      <c r="P78" s="392">
        <v>1764.6010000000001</v>
      </c>
      <c r="Q78" s="392">
        <v>1785.1490000000001</v>
      </c>
      <c r="R78" s="392">
        <v>2538.1170000000002</v>
      </c>
      <c r="S78" s="394">
        <v>2606.645</v>
      </c>
      <c r="T78" s="36">
        <v>2829.8879999999999</v>
      </c>
      <c r="U78" s="36">
        <v>2730.837</v>
      </c>
      <c r="V78" s="112">
        <v>2906.0279999999998</v>
      </c>
      <c r="W78" s="112">
        <v>3050.163</v>
      </c>
    </row>
    <row r="79" spans="1:32" ht="16.5" customHeight="1" x14ac:dyDescent="0.25">
      <c r="A79" s="42" t="s">
        <v>137</v>
      </c>
      <c r="B79" s="34" t="s">
        <v>138</v>
      </c>
      <c r="C79" s="392">
        <v>211.08799999999999</v>
      </c>
      <c r="D79" s="392">
        <v>235.84200000000001</v>
      </c>
      <c r="E79" s="392">
        <v>221.084</v>
      </c>
      <c r="F79" s="392">
        <v>237.16800000000001</v>
      </c>
      <c r="G79" s="392">
        <v>238.774</v>
      </c>
      <c r="H79" s="392">
        <v>262.14800000000002</v>
      </c>
      <c r="I79" s="392">
        <v>232.90899999999999</v>
      </c>
      <c r="J79" s="392">
        <v>227.756</v>
      </c>
      <c r="K79" s="392">
        <v>325.654</v>
      </c>
      <c r="L79" s="392">
        <v>336.62799999999999</v>
      </c>
      <c r="M79" s="392">
        <v>385.50399999999996</v>
      </c>
      <c r="N79" s="392">
        <v>360.84299999999996</v>
      </c>
      <c r="O79" s="392">
        <v>370.65200000000004</v>
      </c>
      <c r="P79" s="392">
        <v>472.47700000000003</v>
      </c>
      <c r="Q79" s="392">
        <v>496.18</v>
      </c>
      <c r="R79" s="392">
        <v>456.71700000000004</v>
      </c>
      <c r="S79" s="394">
        <v>494.16500000000002</v>
      </c>
      <c r="T79" s="36">
        <v>507.51100000000002</v>
      </c>
      <c r="U79" s="36">
        <v>4.6079999999999997</v>
      </c>
      <c r="V79" s="112">
        <v>4.9870000000000001</v>
      </c>
      <c r="W79" s="112">
        <v>5.5460000000000003</v>
      </c>
    </row>
    <row r="80" spans="1:32" ht="16.5" customHeight="1" x14ac:dyDescent="0.25">
      <c r="A80" s="42" t="s">
        <v>139</v>
      </c>
      <c r="B80" s="34" t="s">
        <v>140</v>
      </c>
      <c r="C80" s="392">
        <v>997.45699999999999</v>
      </c>
      <c r="D80" s="392">
        <v>1162.3820000000001</v>
      </c>
      <c r="E80" s="392">
        <v>1341.2249999999999</v>
      </c>
      <c r="F80" s="392">
        <v>1207.549</v>
      </c>
      <c r="G80" s="392">
        <v>1358.204</v>
      </c>
      <c r="H80" s="392">
        <v>1276.828</v>
      </c>
      <c r="I80" s="392">
        <v>1211.5350000000001</v>
      </c>
      <c r="J80" s="392">
        <v>1351.6279999999999</v>
      </c>
      <c r="K80" s="392">
        <v>1392.1</v>
      </c>
      <c r="L80" s="392">
        <v>1300.135</v>
      </c>
      <c r="M80" s="392">
        <v>1188.977441</v>
      </c>
      <c r="N80" s="392">
        <v>1202.7809999999999</v>
      </c>
      <c r="O80" s="392">
        <v>1167.029</v>
      </c>
      <c r="P80" s="392">
        <v>1292.124</v>
      </c>
      <c r="Q80" s="392">
        <v>1288.9690000000001</v>
      </c>
      <c r="R80" s="392">
        <v>2081.4</v>
      </c>
      <c r="S80" s="394">
        <v>2112.48</v>
      </c>
      <c r="T80" s="36">
        <v>2316.6</v>
      </c>
      <c r="U80" s="36">
        <v>2720.0479999999998</v>
      </c>
      <c r="V80" s="112">
        <v>2893.4960000000001</v>
      </c>
      <c r="W80" s="112">
        <v>3035.4079999999999</v>
      </c>
    </row>
    <row r="81" spans="1:26" ht="16.5" customHeight="1" x14ac:dyDescent="0.25">
      <c r="A81" s="44" t="s">
        <v>141</v>
      </c>
      <c r="B81" s="34" t="s">
        <v>142</v>
      </c>
      <c r="C81" s="391">
        <v>2547.0050000000001</v>
      </c>
      <c r="D81" s="391">
        <v>2332.7069999999999</v>
      </c>
      <c r="E81" s="391">
        <v>2491.23</v>
      </c>
      <c r="F81" s="391">
        <v>2420.9430000000002</v>
      </c>
      <c r="G81" s="392">
        <v>2407.1019999999999</v>
      </c>
      <c r="H81" s="392">
        <v>2426.6999999999998</v>
      </c>
      <c r="I81" s="391">
        <v>2619.9749999999999</v>
      </c>
      <c r="J81" s="391">
        <v>2689.6610000000001</v>
      </c>
      <c r="K81" s="392">
        <v>2803.0479999999998</v>
      </c>
      <c r="L81" s="392">
        <v>2830.2080000000001</v>
      </c>
      <c r="M81" s="391">
        <v>2925.366</v>
      </c>
      <c r="N81" s="392">
        <v>3204.0659999999998</v>
      </c>
      <c r="O81" s="392">
        <v>3129.982</v>
      </c>
      <c r="P81" s="392">
        <v>3484.239</v>
      </c>
      <c r="Q81" s="392">
        <v>3815.5070000000001</v>
      </c>
      <c r="R81" s="392">
        <v>4290.5649999999996</v>
      </c>
      <c r="S81" s="394">
        <v>4887.1229999999996</v>
      </c>
      <c r="T81" s="36">
        <v>5651.1040000000003</v>
      </c>
      <c r="U81" s="36">
        <v>5549.5829999999996</v>
      </c>
      <c r="V81" s="112">
        <v>5722.8209999999999</v>
      </c>
      <c r="W81" s="112">
        <v>5901.9059999999999</v>
      </c>
      <c r="Z81" s="49"/>
    </row>
    <row r="82" spans="1:26" s="32" customFormat="1" ht="16.5" customHeight="1" x14ac:dyDescent="0.25">
      <c r="A82" s="50" t="s">
        <v>30</v>
      </c>
      <c r="B82" s="58" t="s">
        <v>86</v>
      </c>
      <c r="C82" s="391">
        <v>993.76</v>
      </c>
      <c r="D82" s="391">
        <v>1118.4939999999999</v>
      </c>
      <c r="E82" s="391">
        <v>1024.867</v>
      </c>
      <c r="F82" s="391">
        <v>1275.491</v>
      </c>
      <c r="G82" s="391">
        <v>1129.1210000000001</v>
      </c>
      <c r="H82" s="391">
        <v>1251.135</v>
      </c>
      <c r="I82" s="391">
        <v>1233.1569999999999</v>
      </c>
      <c r="J82" s="391">
        <v>1455.925</v>
      </c>
      <c r="K82" s="391">
        <v>1381.41</v>
      </c>
      <c r="L82" s="392">
        <v>1295.6610000000001</v>
      </c>
      <c r="M82" s="391">
        <v>1622.8030000000001</v>
      </c>
      <c r="N82" s="391">
        <v>1685.396</v>
      </c>
      <c r="O82" s="392">
        <v>2791.1010000000001</v>
      </c>
      <c r="P82" s="392">
        <v>3747.529</v>
      </c>
      <c r="Q82" s="392">
        <v>2340.3580000000002</v>
      </c>
      <c r="R82" s="392">
        <v>2369.087</v>
      </c>
      <c r="S82" s="394">
        <v>2524.819</v>
      </c>
      <c r="T82" s="36">
        <v>2930.4879999999998</v>
      </c>
      <c r="U82" s="36">
        <v>4832.6319999999996</v>
      </c>
      <c r="V82" s="112">
        <v>5368.7390000000005</v>
      </c>
      <c r="W82" s="112">
        <v>5138.4560000000001</v>
      </c>
    </row>
    <row r="83" spans="1:26" s="32" customFormat="1" ht="16.5" customHeight="1" x14ac:dyDescent="0.25">
      <c r="A83" s="44" t="s">
        <v>143</v>
      </c>
      <c r="B83" s="34" t="s">
        <v>144</v>
      </c>
      <c r="C83" s="391">
        <v>519.57100000000003</v>
      </c>
      <c r="D83" s="391">
        <v>612.11599999999999</v>
      </c>
      <c r="E83" s="391">
        <v>520.27</v>
      </c>
      <c r="F83" s="391">
        <v>582.13900000000001</v>
      </c>
      <c r="G83" s="392">
        <v>640.31099999999992</v>
      </c>
      <c r="H83" s="392">
        <v>713.40899999999999</v>
      </c>
      <c r="I83" s="391">
        <v>595.96500000000003</v>
      </c>
      <c r="J83" s="391">
        <v>725.07599999999991</v>
      </c>
      <c r="K83" s="392">
        <v>684.19600000000003</v>
      </c>
      <c r="L83" s="392">
        <v>601.95900000000006</v>
      </c>
      <c r="M83" s="391">
        <v>763.63699999999994</v>
      </c>
      <c r="N83" s="392">
        <v>750.226</v>
      </c>
      <c r="O83" s="392">
        <v>877.39200000000005</v>
      </c>
      <c r="P83" s="392">
        <v>964.92200000000003</v>
      </c>
      <c r="Q83" s="392">
        <v>916.49400000000003</v>
      </c>
      <c r="R83" s="392">
        <v>945.83399999999995</v>
      </c>
      <c r="S83" s="394">
        <v>849.07100000000003</v>
      </c>
      <c r="T83" s="36">
        <v>1010.963</v>
      </c>
      <c r="U83" s="36">
        <v>1284.4000000000001</v>
      </c>
      <c r="V83" s="112">
        <v>1320</v>
      </c>
      <c r="W83" s="112">
        <v>1331.3</v>
      </c>
    </row>
    <row r="84" spans="1:26" s="32" customFormat="1" ht="16.5" customHeight="1" x14ac:dyDescent="0.25">
      <c r="A84" s="4" t="s">
        <v>199</v>
      </c>
      <c r="B84" s="7" t="s">
        <v>200</v>
      </c>
      <c r="C84" s="391">
        <v>0</v>
      </c>
      <c r="D84" s="391">
        <v>0</v>
      </c>
      <c r="E84" s="391">
        <v>0</v>
      </c>
      <c r="F84" s="391">
        <v>0</v>
      </c>
      <c r="G84" s="392">
        <v>0</v>
      </c>
      <c r="H84" s="392">
        <v>0</v>
      </c>
      <c r="I84" s="391">
        <v>0</v>
      </c>
      <c r="J84" s="391">
        <v>0</v>
      </c>
      <c r="K84" s="392">
        <v>360.66</v>
      </c>
      <c r="L84" s="392">
        <v>374.71300000000002</v>
      </c>
      <c r="M84" s="391">
        <v>435.49</v>
      </c>
      <c r="N84" s="392">
        <v>490.98200000000003</v>
      </c>
      <c r="O84" s="392">
        <v>574.47699999999998</v>
      </c>
      <c r="P84" s="392">
        <v>601.55600000000004</v>
      </c>
      <c r="Q84" s="392">
        <v>637.78899999999999</v>
      </c>
      <c r="R84" s="392">
        <v>761.971</v>
      </c>
      <c r="S84" s="394">
        <v>794.197</v>
      </c>
      <c r="T84" s="36">
        <v>979.53899999999999</v>
      </c>
      <c r="U84" s="36">
        <v>1080.4010000000001</v>
      </c>
      <c r="V84" s="112">
        <v>1303.837</v>
      </c>
      <c r="W84" s="112">
        <v>1262.711</v>
      </c>
    </row>
    <row r="85" spans="1:26" s="32" customFormat="1" ht="16.5" customHeight="1" x14ac:dyDescent="0.25">
      <c r="A85" s="44" t="s">
        <v>145</v>
      </c>
      <c r="B85" s="34" t="s">
        <v>146</v>
      </c>
      <c r="C85" s="391">
        <v>49.18</v>
      </c>
      <c r="D85" s="391">
        <v>55.18</v>
      </c>
      <c r="E85" s="391">
        <v>44.145000000000003</v>
      </c>
      <c r="F85" s="391">
        <v>41.97</v>
      </c>
      <c r="G85" s="392">
        <v>44.695</v>
      </c>
      <c r="H85" s="392">
        <v>46.707000000000001</v>
      </c>
      <c r="I85" s="391">
        <v>52.192999999999998</v>
      </c>
      <c r="J85" s="391">
        <v>56.970000000000006</v>
      </c>
      <c r="K85" s="392">
        <v>61.631</v>
      </c>
      <c r="L85" s="392">
        <v>63.429000000000002</v>
      </c>
      <c r="M85" s="391">
        <v>68.343044000000006</v>
      </c>
      <c r="N85" s="392">
        <v>73.070999999999998</v>
      </c>
      <c r="O85" s="392">
        <v>53.392000000000003</v>
      </c>
      <c r="P85" s="392">
        <v>87.19</v>
      </c>
      <c r="Q85" s="392">
        <v>87.992999999999995</v>
      </c>
      <c r="R85" s="392">
        <v>100.87</v>
      </c>
      <c r="S85" s="394">
        <v>105.253</v>
      </c>
      <c r="T85" s="36">
        <v>106.58499999999999</v>
      </c>
      <c r="U85" s="36">
        <v>123.27200000000001</v>
      </c>
      <c r="V85" s="112">
        <v>131.33099999999999</v>
      </c>
      <c r="W85" s="112">
        <v>136.69399999999999</v>
      </c>
    </row>
    <row r="86" spans="1:26" s="32" customFormat="1" ht="16.5" customHeight="1" x14ac:dyDescent="0.25">
      <c r="A86" s="55" t="s">
        <v>147</v>
      </c>
      <c r="B86" s="30" t="s">
        <v>39</v>
      </c>
      <c r="C86" s="398">
        <f t="shared" ref="C86:W86" si="10">C87+C91</f>
        <v>2924.2380000000003</v>
      </c>
      <c r="D86" s="398">
        <f t="shared" si="10"/>
        <v>3733.971</v>
      </c>
      <c r="E86" s="398">
        <f t="shared" si="10"/>
        <v>3108.5670000000005</v>
      </c>
      <c r="F86" s="398">
        <f t="shared" si="10"/>
        <v>3257.7049999999999</v>
      </c>
      <c r="G86" s="103">
        <f t="shared" si="10"/>
        <v>2861.91</v>
      </c>
      <c r="H86" s="103">
        <f t="shared" si="10"/>
        <v>2991.645</v>
      </c>
      <c r="I86" s="398">
        <f t="shared" si="10"/>
        <v>3642.7150000000001</v>
      </c>
      <c r="J86" s="398">
        <f t="shared" si="10"/>
        <v>5884.75</v>
      </c>
      <c r="K86" s="398">
        <f t="shared" si="10"/>
        <v>3333.5540000000001</v>
      </c>
      <c r="L86" s="398">
        <f t="shared" si="10"/>
        <v>3096.7249999999999</v>
      </c>
      <c r="M86" s="398">
        <f t="shared" si="10"/>
        <v>3725.2509999999997</v>
      </c>
      <c r="N86" s="398">
        <f t="shared" si="10"/>
        <v>3832.12</v>
      </c>
      <c r="O86" s="398">
        <f t="shared" si="10"/>
        <v>4077.1180000000004</v>
      </c>
      <c r="P86" s="398">
        <f t="shared" si="10"/>
        <v>3795.848</v>
      </c>
      <c r="Q86" s="398">
        <f t="shared" si="10"/>
        <v>4290.7150000000001</v>
      </c>
      <c r="R86" s="398">
        <f t="shared" si="10"/>
        <v>6669.87</v>
      </c>
      <c r="S86" s="398">
        <f t="shared" si="10"/>
        <v>5361.1100000000006</v>
      </c>
      <c r="T86" s="398">
        <f t="shared" si="10"/>
        <v>8221.8159999999989</v>
      </c>
      <c r="U86" s="398">
        <f t="shared" si="10"/>
        <v>6432.9980000000005</v>
      </c>
      <c r="V86" s="398">
        <f t="shared" si="10"/>
        <v>6405.1850000000004</v>
      </c>
      <c r="W86" s="398">
        <f t="shared" si="10"/>
        <v>6062.5260000000007</v>
      </c>
    </row>
    <row r="87" spans="1:26" ht="16.5" customHeight="1" x14ac:dyDescent="0.25">
      <c r="A87" s="33" t="s">
        <v>148</v>
      </c>
      <c r="B87" s="34" t="s">
        <v>149</v>
      </c>
      <c r="C87" s="391">
        <v>2292.7620000000002</v>
      </c>
      <c r="D87" s="391">
        <v>2626.433</v>
      </c>
      <c r="E87" s="391">
        <v>2634.1380000000004</v>
      </c>
      <c r="F87" s="391">
        <v>2715.1669999999999</v>
      </c>
      <c r="G87" s="391">
        <v>2459.076</v>
      </c>
      <c r="H87" s="391">
        <v>2611.9169999999999</v>
      </c>
      <c r="I87" s="391">
        <v>3251.067</v>
      </c>
      <c r="J87" s="391">
        <v>5321.6940000000004</v>
      </c>
      <c r="K87" s="391">
        <v>2993.9589999999998</v>
      </c>
      <c r="L87" s="392">
        <v>2829.58</v>
      </c>
      <c r="M87" s="391">
        <v>3414.7069999999999</v>
      </c>
      <c r="N87" s="391">
        <v>3467.1089999999999</v>
      </c>
      <c r="O87" s="392">
        <v>3346.5280000000002</v>
      </c>
      <c r="P87" s="392">
        <v>3150.9580000000001</v>
      </c>
      <c r="Q87" s="392">
        <v>3440.5419999999999</v>
      </c>
      <c r="R87" s="392">
        <v>4585.0709999999999</v>
      </c>
      <c r="S87" s="394">
        <v>4749.9070000000011</v>
      </c>
      <c r="T87" s="36">
        <v>7392.1629999999996</v>
      </c>
      <c r="U87" s="36">
        <v>5144.4830000000002</v>
      </c>
      <c r="V87" s="112">
        <v>5465.9090000000006</v>
      </c>
      <c r="W87" s="112">
        <v>5261.344000000001</v>
      </c>
    </row>
    <row r="88" spans="1:26" ht="16.5" customHeight="1" x14ac:dyDescent="0.25">
      <c r="A88" s="44" t="s">
        <v>150</v>
      </c>
      <c r="B88" s="34" t="s">
        <v>151</v>
      </c>
      <c r="C88" s="391">
        <v>2374.0949999999998</v>
      </c>
      <c r="D88" s="391">
        <v>2540.3310000000001</v>
      </c>
      <c r="E88" s="391">
        <v>2513.2080000000001</v>
      </c>
      <c r="F88" s="391">
        <v>2687.9119999999998</v>
      </c>
      <c r="G88" s="391">
        <v>2411.357</v>
      </c>
      <c r="H88" s="391">
        <v>2532.4520000000002</v>
      </c>
      <c r="I88" s="391">
        <v>3157.8049999999998</v>
      </c>
      <c r="J88" s="391">
        <v>5188.4840000000004</v>
      </c>
      <c r="K88" s="391">
        <v>2782.8159999999998</v>
      </c>
      <c r="L88" s="392">
        <v>2866.875</v>
      </c>
      <c r="M88" s="391">
        <v>3370.74</v>
      </c>
      <c r="N88" s="391">
        <v>3388.4740000000002</v>
      </c>
      <c r="O88" s="392">
        <v>3208.5889999999999</v>
      </c>
      <c r="P88" s="392">
        <v>3065.3629999999998</v>
      </c>
      <c r="Q88" s="392">
        <v>3374.6579999999999</v>
      </c>
      <c r="R88" s="392">
        <v>4384.6790000000001</v>
      </c>
      <c r="S88" s="394">
        <v>4681.112000000001</v>
      </c>
      <c r="T88" s="36">
        <v>7246.5119999999997</v>
      </c>
      <c r="U88" s="36">
        <v>5147.0600000000004</v>
      </c>
      <c r="V88" s="112">
        <v>5456.5320000000002</v>
      </c>
      <c r="W88" s="112">
        <v>5180.6180000000004</v>
      </c>
    </row>
    <row r="89" spans="1:26" ht="16.5" customHeight="1" x14ac:dyDescent="0.25">
      <c r="A89" s="44" t="s">
        <v>152</v>
      </c>
      <c r="B89" s="34" t="s">
        <v>153</v>
      </c>
      <c r="C89" s="391">
        <v>105.166</v>
      </c>
      <c r="D89" s="392">
        <v>56.747</v>
      </c>
      <c r="E89" s="392">
        <v>80.034000000000006</v>
      </c>
      <c r="F89" s="392">
        <v>-0.629</v>
      </c>
      <c r="G89" s="391">
        <v>13.73</v>
      </c>
      <c r="H89" s="391">
        <v>49.66</v>
      </c>
      <c r="I89" s="392">
        <v>54.637</v>
      </c>
      <c r="J89" s="392">
        <v>-2.5710000000000002</v>
      </c>
      <c r="K89" s="391">
        <v>20.757000000000001</v>
      </c>
      <c r="L89" s="392">
        <v>-89.512</v>
      </c>
      <c r="M89" s="392">
        <v>21.244</v>
      </c>
      <c r="N89" s="391">
        <v>5.2670000000000003</v>
      </c>
      <c r="O89" s="392">
        <v>136.876</v>
      </c>
      <c r="P89" s="392">
        <v>99.462999999999994</v>
      </c>
      <c r="Q89" s="392">
        <v>38.840000000000003</v>
      </c>
      <c r="R89" s="392">
        <v>149.49</v>
      </c>
      <c r="S89" s="394">
        <v>69.063999999999979</v>
      </c>
      <c r="T89" s="36">
        <v>97.012</v>
      </c>
      <c r="U89" s="36">
        <v>61.539000000000001</v>
      </c>
      <c r="V89" s="112">
        <v>64.099999999999994</v>
      </c>
      <c r="W89" s="112">
        <v>130.72</v>
      </c>
    </row>
    <row r="90" spans="1:26" ht="16.5" customHeight="1" x14ac:dyDescent="0.25">
      <c r="A90" s="44" t="s">
        <v>154</v>
      </c>
      <c r="B90" s="34" t="s">
        <v>155</v>
      </c>
      <c r="C90" s="392">
        <v>-186.499</v>
      </c>
      <c r="D90" s="392">
        <v>29.355</v>
      </c>
      <c r="E90" s="392">
        <v>40.896000000000001</v>
      </c>
      <c r="F90" s="392">
        <v>27.884</v>
      </c>
      <c r="G90" s="392">
        <v>33.988999999999997</v>
      </c>
      <c r="H90" s="392">
        <v>29.805</v>
      </c>
      <c r="I90" s="392">
        <v>38.625</v>
      </c>
      <c r="J90" s="392">
        <v>135.78100000000001</v>
      </c>
      <c r="K90" s="392">
        <v>190.386</v>
      </c>
      <c r="L90" s="392">
        <v>52.216999999999999</v>
      </c>
      <c r="M90" s="392">
        <v>22.722999999999999</v>
      </c>
      <c r="N90" s="392">
        <v>73.367999999999995</v>
      </c>
      <c r="O90" s="392">
        <v>1.0629999999999999</v>
      </c>
      <c r="P90" s="392">
        <v>-13.868</v>
      </c>
      <c r="Q90" s="392">
        <v>27.044</v>
      </c>
      <c r="R90" s="392">
        <v>50.902000000000001</v>
      </c>
      <c r="S90" s="394">
        <v>-0.2689999999999993</v>
      </c>
      <c r="T90" s="36">
        <v>48.639000000000003</v>
      </c>
      <c r="U90" s="36">
        <v>-64.116</v>
      </c>
      <c r="V90" s="112">
        <v>-54.722999999999999</v>
      </c>
      <c r="W90" s="112">
        <v>-49.994</v>
      </c>
    </row>
    <row r="91" spans="1:26" ht="16.5" customHeight="1" x14ac:dyDescent="0.25">
      <c r="A91" s="33" t="s">
        <v>16</v>
      </c>
      <c r="B91" s="34" t="s">
        <v>156</v>
      </c>
      <c r="C91" s="392">
        <v>631.476</v>
      </c>
      <c r="D91" s="392">
        <v>1107.538</v>
      </c>
      <c r="E91" s="392">
        <v>474.42899999999997</v>
      </c>
      <c r="F91" s="392">
        <v>542.53800000000001</v>
      </c>
      <c r="G91" s="392">
        <v>402.834</v>
      </c>
      <c r="H91" s="392">
        <v>379.72800000000001</v>
      </c>
      <c r="I91" s="392">
        <v>391.64800000000002</v>
      </c>
      <c r="J91" s="392">
        <v>563.05600000000004</v>
      </c>
      <c r="K91" s="392">
        <v>339.59500000000003</v>
      </c>
      <c r="L91" s="392">
        <v>267.14499999999998</v>
      </c>
      <c r="M91" s="392">
        <v>310.54399999999998</v>
      </c>
      <c r="N91" s="392">
        <v>365.01100000000002</v>
      </c>
      <c r="O91" s="392">
        <v>730.59</v>
      </c>
      <c r="P91" s="392">
        <v>644.89</v>
      </c>
      <c r="Q91" s="392">
        <v>850.173</v>
      </c>
      <c r="R91" s="392">
        <v>2084.799</v>
      </c>
      <c r="S91" s="394">
        <v>611.20299999999997</v>
      </c>
      <c r="T91" s="36">
        <v>829.65300000000002</v>
      </c>
      <c r="U91" s="36">
        <v>1288.5150000000001</v>
      </c>
      <c r="V91" s="112">
        <v>939.27599999999995</v>
      </c>
      <c r="W91" s="112">
        <v>801.18200000000002</v>
      </c>
    </row>
    <row r="92" spans="1:26" ht="16.5" customHeight="1" x14ac:dyDescent="0.25">
      <c r="A92" s="53" t="s">
        <v>202</v>
      </c>
      <c r="B92" s="48"/>
      <c r="C92" s="103"/>
      <c r="D92" s="103"/>
      <c r="E92" s="103"/>
      <c r="F92" s="103"/>
      <c r="G92" s="103"/>
      <c r="H92" s="103"/>
      <c r="I92" s="103"/>
      <c r="J92" s="103"/>
      <c r="K92" s="103"/>
      <c r="L92" s="103"/>
      <c r="M92" s="103"/>
      <c r="N92" s="103"/>
      <c r="O92" s="103"/>
      <c r="P92" s="103"/>
      <c r="Q92" s="103"/>
      <c r="R92" s="103"/>
      <c r="S92" s="102"/>
      <c r="T92" s="103"/>
      <c r="U92" s="103"/>
      <c r="V92" s="329"/>
      <c r="W92" s="329"/>
    </row>
    <row r="93" spans="1:26" ht="16.5" customHeight="1" x14ac:dyDescent="0.25">
      <c r="A93" s="25" t="s">
        <v>157</v>
      </c>
      <c r="B93" s="59"/>
      <c r="C93" s="399">
        <f t="shared" ref="C93:Q93" si="11">C6-C46</f>
        <v>-1741.8999999999978</v>
      </c>
      <c r="D93" s="399">
        <f t="shared" si="11"/>
        <v>-5242.6189999999951</v>
      </c>
      <c r="E93" s="399">
        <f t="shared" si="11"/>
        <v>-5116.2969999999987</v>
      </c>
      <c r="F93" s="399">
        <f t="shared" si="11"/>
        <v>-3119.8600000000042</v>
      </c>
      <c r="G93" s="399">
        <f t="shared" si="11"/>
        <v>-3219.1189999999988</v>
      </c>
      <c r="H93" s="399">
        <f t="shared" si="11"/>
        <v>-2135.7309999999998</v>
      </c>
      <c r="I93" s="399">
        <f t="shared" si="11"/>
        <v>-2484.5109999999986</v>
      </c>
      <c r="J93" s="399">
        <f t="shared" si="11"/>
        <v>-2236.1349999999948</v>
      </c>
      <c r="K93" s="399">
        <f t="shared" si="11"/>
        <v>-2116.8860000000022</v>
      </c>
      <c r="L93" s="399">
        <f t="shared" si="11"/>
        <v>-836.56800000000658</v>
      </c>
      <c r="M93" s="399">
        <f t="shared" si="11"/>
        <v>-908.1710000000021</v>
      </c>
      <c r="N93" s="400">
        <f t="shared" si="11"/>
        <v>-1139.3399999999965</v>
      </c>
      <c r="O93" s="400">
        <f t="shared" si="11"/>
        <v>-4995.135000000002</v>
      </c>
      <c r="P93" s="400">
        <f t="shared" si="11"/>
        <v>-5188.6379999999917</v>
      </c>
      <c r="Q93" s="400">
        <f t="shared" si="11"/>
        <v>-1835.7339999999967</v>
      </c>
      <c r="R93" s="400">
        <f t="shared" ref="R93:W93" si="12">R6-R46+R92</f>
        <v>-6426.9660000000003</v>
      </c>
      <c r="S93" s="400">
        <f t="shared" si="12"/>
        <v>-6906.7380000000121</v>
      </c>
      <c r="T93" s="60">
        <f t="shared" si="12"/>
        <v>-6866.7850000000035</v>
      </c>
      <c r="U93" s="60">
        <f t="shared" si="12"/>
        <v>-5912.9850000000079</v>
      </c>
      <c r="V93" s="325">
        <f t="shared" si="12"/>
        <v>-7566.023000000001</v>
      </c>
      <c r="W93" s="325">
        <f t="shared" si="12"/>
        <v>-7158.0359999999928</v>
      </c>
    </row>
    <row r="94" spans="1:26" ht="16.5" customHeight="1" x14ac:dyDescent="0.25">
      <c r="A94" s="61" t="s">
        <v>1</v>
      </c>
      <c r="B94" s="62"/>
      <c r="C94" s="401">
        <f t="shared" ref="C94:K94" si="13">C93/C95</f>
        <v>-2.5408186179472429E-2</v>
      </c>
      <c r="D94" s="401">
        <f t="shared" si="13"/>
        <v>-8.1845405663848195E-2</v>
      </c>
      <c r="E94" s="401">
        <f t="shared" si="13"/>
        <v>-7.4444071405006029E-2</v>
      </c>
      <c r="F94" s="401">
        <f t="shared" si="13"/>
        <v>-4.3555498260752369E-2</v>
      </c>
      <c r="G94" s="401">
        <f t="shared" si="13"/>
        <v>-4.3662328549467208E-2</v>
      </c>
      <c r="H94" s="401">
        <f t="shared" si="13"/>
        <v>-2.8612735468697251E-2</v>
      </c>
      <c r="I94" s="401">
        <f t="shared" si="13"/>
        <v>-3.2450840687910348E-2</v>
      </c>
      <c r="J94" s="401">
        <f t="shared" si="13"/>
        <v>-2.7820822870102686E-2</v>
      </c>
      <c r="K94" s="401">
        <f t="shared" si="13"/>
        <v>-2.5935373727727622E-2</v>
      </c>
      <c r="L94" s="401">
        <f t="shared" ref="L94:M94" si="14">L93/L95</f>
        <v>-9.8465672877837817E-3</v>
      </c>
      <c r="M94" s="401">
        <f t="shared" si="14"/>
        <v>-1.0059955014990688E-2</v>
      </c>
      <c r="N94" s="401">
        <f>N93/N95</f>
        <v>-1.205045287085584E-2</v>
      </c>
      <c r="O94" s="401">
        <f t="shared" ref="O94:R94" si="15">O93/O95</f>
        <v>-5.2959119220032831E-2</v>
      </c>
      <c r="P94" s="401">
        <f t="shared" si="15"/>
        <v>-5.090216375776975E-2</v>
      </c>
      <c r="Q94" s="401">
        <f t="shared" si="15"/>
        <v>-1.6681447092231426E-2</v>
      </c>
      <c r="R94" s="401">
        <f t="shared" si="15"/>
        <v>-5.1900193889070717E-2</v>
      </c>
      <c r="S94" s="401">
        <f>S93/S95</f>
        <v>-5.2729181035665533E-2</v>
      </c>
      <c r="T94" s="63">
        <f t="shared" ref="T94:U94" si="16">T93/T95</f>
        <v>-5.0060042219280246E-2</v>
      </c>
      <c r="U94" s="327">
        <f t="shared" si="16"/>
        <v>-4.0999999244205824E-2</v>
      </c>
      <c r="V94" s="326">
        <f t="shared" ref="V94:W94" si="17">V93/V95</f>
        <v>-5.0463256421388186E-2</v>
      </c>
      <c r="W94" s="326">
        <f t="shared" si="17"/>
        <v>-4.5921273793016699E-2</v>
      </c>
    </row>
    <row r="95" spans="1:26" ht="16.5" customHeight="1" x14ac:dyDescent="0.25">
      <c r="A95" s="64" t="s">
        <v>18</v>
      </c>
      <c r="B95" s="65"/>
      <c r="C95" s="402">
        <v>68556.645000000004</v>
      </c>
      <c r="D95" s="402">
        <v>64055.141000000003</v>
      </c>
      <c r="E95" s="402">
        <v>68726.721999999994</v>
      </c>
      <c r="F95" s="402">
        <v>71629.532999999996</v>
      </c>
      <c r="G95" s="402">
        <v>73727.607000000004</v>
      </c>
      <c r="H95" s="402">
        <v>74642.671000000002</v>
      </c>
      <c r="I95" s="402">
        <v>76562.3</v>
      </c>
      <c r="J95" s="402">
        <v>80376.307000000001</v>
      </c>
      <c r="K95" s="402">
        <v>81621.573000000004</v>
      </c>
      <c r="L95" s="402">
        <v>84960.37</v>
      </c>
      <c r="M95" s="402">
        <v>90275.850999999995</v>
      </c>
      <c r="N95" s="402">
        <v>94547.483999999997</v>
      </c>
      <c r="O95" s="402">
        <v>94320.582999999999</v>
      </c>
      <c r="P95" s="403">
        <v>101933.545</v>
      </c>
      <c r="Q95" s="403">
        <v>110046.448</v>
      </c>
      <c r="R95" s="403">
        <v>123833.179</v>
      </c>
      <c r="S95" s="403">
        <v>130985.118</v>
      </c>
      <c r="T95" s="403">
        <v>137170.97899999999</v>
      </c>
      <c r="U95" s="75">
        <v>144219.149</v>
      </c>
      <c r="V95" s="330">
        <v>149931.32699999999</v>
      </c>
      <c r="W95" s="330">
        <v>155876.25099999999</v>
      </c>
    </row>
    <row r="96" spans="1:26" ht="17.850000000000001" customHeight="1" x14ac:dyDescent="0.25">
      <c r="B96" s="9"/>
      <c r="C96" s="9"/>
      <c r="D96" s="9"/>
      <c r="E96" s="9"/>
      <c r="F96" s="9"/>
      <c r="G96" s="9"/>
      <c r="H96" s="9"/>
      <c r="I96" s="9"/>
      <c r="J96" s="9"/>
      <c r="K96" s="9"/>
      <c r="L96" s="9"/>
    </row>
    <row r="97" spans="1:20" x14ac:dyDescent="0.25">
      <c r="B97" s="9"/>
      <c r="C97" s="66"/>
      <c r="D97" s="66"/>
      <c r="E97" s="66"/>
      <c r="F97" s="66"/>
      <c r="G97" s="66"/>
      <c r="H97" s="66"/>
      <c r="I97" s="66"/>
      <c r="J97" s="66"/>
      <c r="K97" s="66"/>
      <c r="L97" s="66"/>
      <c r="M97" s="66"/>
      <c r="N97" s="66"/>
      <c r="O97" s="66"/>
      <c r="P97" s="66"/>
      <c r="Q97" s="66"/>
      <c r="R97" s="66"/>
      <c r="S97" s="66"/>
      <c r="T97" s="66"/>
    </row>
    <row r="98" spans="1:20" x14ac:dyDescent="0.25">
      <c r="A98" s="94" t="s">
        <v>361</v>
      </c>
      <c r="B98" s="9"/>
      <c r="C98" s="9"/>
      <c r="D98" s="9"/>
      <c r="E98" s="9"/>
      <c r="F98" s="9"/>
      <c r="G98" s="9"/>
      <c r="H98" s="9"/>
      <c r="I98" s="9"/>
      <c r="J98" s="9"/>
      <c r="K98" s="9"/>
      <c r="L98" s="9"/>
      <c r="M98" s="9"/>
      <c r="N98" s="9"/>
      <c r="O98" s="9"/>
      <c r="P98" s="9"/>
      <c r="Q98" s="9"/>
      <c r="R98" s="9"/>
      <c r="S98" s="9"/>
      <c r="T98" s="9"/>
    </row>
    <row r="99" spans="1:20" x14ac:dyDescent="0.25">
      <c r="B99" s="9"/>
      <c r="C99" s="9"/>
      <c r="D99" s="9"/>
      <c r="E99" s="9"/>
      <c r="F99" s="9"/>
      <c r="G99" s="9"/>
      <c r="H99" s="9"/>
      <c r="I99" s="9"/>
      <c r="J99" s="9"/>
      <c r="K99" s="9"/>
      <c r="L99" s="9"/>
    </row>
    <row r="100" spans="1:20" x14ac:dyDescent="0.25">
      <c r="B100" s="9"/>
      <c r="C100" s="9"/>
      <c r="D100" s="9"/>
      <c r="E100" s="9"/>
      <c r="F100" s="9"/>
      <c r="G100" s="9"/>
      <c r="H100" s="9"/>
      <c r="I100" s="9"/>
      <c r="J100" s="9"/>
      <c r="K100" s="9"/>
      <c r="L100" s="67"/>
    </row>
    <row r="101" spans="1:20" x14ac:dyDescent="0.25">
      <c r="B101" s="9"/>
      <c r="C101" s="9"/>
      <c r="D101" s="9"/>
      <c r="E101" s="9"/>
      <c r="F101" s="9"/>
      <c r="G101" s="9"/>
      <c r="H101" s="9"/>
      <c r="I101" s="9"/>
      <c r="J101" s="9"/>
      <c r="K101" s="9"/>
      <c r="L101" s="68"/>
    </row>
    <row r="102" spans="1:20" x14ac:dyDescent="0.25">
      <c r="B102" s="9"/>
      <c r="C102" s="9"/>
      <c r="D102" s="9"/>
      <c r="E102" s="9"/>
      <c r="F102" s="9"/>
      <c r="G102" s="9"/>
      <c r="H102" s="9"/>
      <c r="I102" s="9"/>
      <c r="J102" s="9"/>
      <c r="K102" s="9"/>
    </row>
    <row r="103" spans="1:20" x14ac:dyDescent="0.25">
      <c r="B103" s="9"/>
      <c r="C103" s="9"/>
      <c r="D103" s="9"/>
      <c r="E103" s="9"/>
      <c r="F103" s="9"/>
      <c r="G103" s="9"/>
      <c r="H103" s="9"/>
      <c r="I103" s="9"/>
      <c r="J103" s="9"/>
      <c r="K103" s="9"/>
      <c r="L103" s="9"/>
      <c r="M103" s="9"/>
      <c r="N103" s="9"/>
    </row>
    <row r="104" spans="1:20" x14ac:dyDescent="0.25">
      <c r="K104" s="69"/>
      <c r="L104" s="69"/>
      <c r="M104" s="69"/>
    </row>
    <row r="105" spans="1:20" x14ac:dyDescent="0.25">
      <c r="G105" s="69"/>
      <c r="H105" s="69"/>
      <c r="I105" s="69"/>
      <c r="J105" s="69"/>
      <c r="K105" s="69"/>
      <c r="L105" s="69"/>
      <c r="M105" s="69"/>
    </row>
    <row r="106" spans="1:20" x14ac:dyDescent="0.25">
      <c r="J106" s="9"/>
      <c r="K106" s="9"/>
    </row>
    <row r="107" spans="1:20" x14ac:dyDescent="0.25">
      <c r="E107" s="32"/>
      <c r="G107" s="12"/>
      <c r="H107" s="12"/>
      <c r="I107" s="12"/>
      <c r="J107" s="70"/>
      <c r="K107" s="70"/>
      <c r="L107" s="70"/>
      <c r="M107" s="12"/>
    </row>
    <row r="108" spans="1:20" x14ac:dyDescent="0.25">
      <c r="E108" s="32"/>
      <c r="F108" s="70"/>
      <c r="G108" s="12"/>
      <c r="H108" s="12"/>
      <c r="I108" s="12"/>
    </row>
    <row r="109" spans="1:20" x14ac:dyDescent="0.25">
      <c r="E109" s="32"/>
      <c r="F109" s="70"/>
      <c r="G109" s="12"/>
      <c r="H109" s="12"/>
      <c r="I109" s="12"/>
      <c r="J109" s="12"/>
      <c r="K109" s="12"/>
      <c r="L109" s="12"/>
    </row>
    <row r="110" spans="1:20" x14ac:dyDescent="0.25">
      <c r="E110" s="32"/>
      <c r="F110" s="70"/>
      <c r="G110" s="12"/>
      <c r="H110" s="12"/>
      <c r="I110" s="12"/>
      <c r="J110" s="12"/>
      <c r="K110" s="12"/>
      <c r="L110" s="12"/>
    </row>
  </sheetData>
  <mergeCells count="1">
    <mergeCell ref="B4:B5"/>
  </mergeCells>
  <pageMargins left="0.7" right="0.7" top="0.75" bottom="0.75" header="0.3" footer="0.3"/>
  <pageSetup paperSize="9" orientation="portrait" r:id="rId1"/>
  <headerFooter>
    <oddFooter>&amp;L_x000D_&amp;1#&amp;"Calibri"&amp;10&amp;K000000 Interné</oddFooter>
  </headerFooter>
  <ignoredErrors>
    <ignoredError sqref="C7:K7 L7 C93:K93 L6 C94:K94 C6:I6 K6" unlocked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33"/>
  <dimension ref="A1:M55"/>
  <sheetViews>
    <sheetView showGridLines="0" zoomScaleNormal="100" workbookViewId="0"/>
  </sheetViews>
  <sheetFormatPr defaultColWidth="9.375" defaultRowHeight="12.75" x14ac:dyDescent="0.2"/>
  <cols>
    <col min="1" max="2" width="10.5" style="137" customWidth="1"/>
    <col min="3" max="3" width="69.875" style="137" bestFit="1" customWidth="1"/>
    <col min="4" max="4" width="11" style="137" bestFit="1" customWidth="1"/>
    <col min="5" max="7" width="4.375" style="137" customWidth="1"/>
    <col min="8" max="8" width="3.75" style="271" customWidth="1"/>
    <col min="9" max="9" width="101.5" style="137" customWidth="1"/>
    <col min="10" max="10" width="11" style="137" bestFit="1" customWidth="1"/>
    <col min="11" max="13" width="4.375" style="137" customWidth="1"/>
    <col min="14" max="16384" width="9.375" style="137"/>
  </cols>
  <sheetData>
    <row r="1" spans="1:13" x14ac:dyDescent="0.2">
      <c r="A1" s="378"/>
      <c r="B1" s="202"/>
    </row>
    <row r="3" spans="1:13" x14ac:dyDescent="0.2">
      <c r="F3" s="272"/>
    </row>
    <row r="4" spans="1:13" x14ac:dyDescent="0.2">
      <c r="C4" s="101" t="s">
        <v>707</v>
      </c>
      <c r="D4" s="273"/>
      <c r="E4" s="273"/>
      <c r="F4" s="273"/>
      <c r="G4" s="273"/>
      <c r="H4" s="274"/>
      <c r="I4" s="101" t="s">
        <v>708</v>
      </c>
      <c r="J4" s="273"/>
      <c r="K4" s="273"/>
      <c r="L4" s="273"/>
      <c r="M4" s="273"/>
    </row>
    <row r="5" spans="1:13" ht="13.5" thickBot="1" x14ac:dyDescent="0.25">
      <c r="C5" s="275"/>
      <c r="D5" s="276" t="s">
        <v>17</v>
      </c>
      <c r="E5" s="277">
        <v>2025</v>
      </c>
      <c r="F5" s="277">
        <v>2026</v>
      </c>
      <c r="G5" s="277">
        <v>2027</v>
      </c>
      <c r="H5" s="278"/>
      <c r="I5" s="275"/>
      <c r="J5" s="276" t="str">
        <f>D5</f>
        <v>ESA2010</v>
      </c>
      <c r="K5" s="276">
        <f>E5</f>
        <v>2025</v>
      </c>
      <c r="L5" s="276">
        <f>F5</f>
        <v>2026</v>
      </c>
      <c r="M5" s="276">
        <f>G5</f>
        <v>2027</v>
      </c>
    </row>
    <row r="6" spans="1:13" x14ac:dyDescent="0.2">
      <c r="C6" s="305" t="s">
        <v>248</v>
      </c>
      <c r="D6" s="261"/>
      <c r="E6" s="306">
        <v>1992</v>
      </c>
      <c r="F6" s="306">
        <v>2446</v>
      </c>
      <c r="G6" s="306">
        <v>2505</v>
      </c>
      <c r="H6" s="278"/>
      <c r="I6" s="305" t="s">
        <v>249</v>
      </c>
      <c r="J6" s="261"/>
      <c r="K6" s="306">
        <f>E6</f>
        <v>1992</v>
      </c>
      <c r="L6" s="306">
        <f t="shared" ref="L6:L43" si="0">F6</f>
        <v>2446</v>
      </c>
      <c r="M6" s="306">
        <f t="shared" ref="M6:M43" si="1">G6</f>
        <v>2505</v>
      </c>
    </row>
    <row r="7" spans="1:13" x14ac:dyDescent="0.2">
      <c r="C7" s="279" t="s">
        <v>666</v>
      </c>
      <c r="D7" s="307"/>
      <c r="E7" s="285">
        <v>621</v>
      </c>
      <c r="F7" s="285">
        <v>749</v>
      </c>
      <c r="G7" s="285">
        <v>780</v>
      </c>
      <c r="H7" s="281"/>
      <c r="I7" s="279" t="s">
        <v>720</v>
      </c>
      <c r="J7" s="307"/>
      <c r="K7" s="285">
        <f t="shared" ref="K7:K43" si="2">E7</f>
        <v>621</v>
      </c>
      <c r="L7" s="285">
        <f t="shared" si="0"/>
        <v>749</v>
      </c>
      <c r="M7" s="285">
        <f t="shared" si="1"/>
        <v>780</v>
      </c>
    </row>
    <row r="8" spans="1:13" x14ac:dyDescent="0.2">
      <c r="C8" s="266" t="s">
        <v>667</v>
      </c>
      <c r="D8" s="99" t="s">
        <v>507</v>
      </c>
      <c r="E8" s="302">
        <v>358</v>
      </c>
      <c r="F8" s="308">
        <v>374</v>
      </c>
      <c r="G8" s="308">
        <v>389</v>
      </c>
      <c r="H8" s="281"/>
      <c r="I8" s="266" t="s">
        <v>736</v>
      </c>
      <c r="J8" s="99" t="str">
        <f t="shared" ref="J8:J43" si="3">D8</f>
        <v>D.5/D.6</v>
      </c>
      <c r="K8" s="302">
        <f t="shared" si="2"/>
        <v>358</v>
      </c>
      <c r="L8" s="308">
        <f t="shared" si="0"/>
        <v>374</v>
      </c>
      <c r="M8" s="308">
        <f t="shared" si="1"/>
        <v>389</v>
      </c>
    </row>
    <row r="9" spans="1:13" x14ac:dyDescent="0.2">
      <c r="C9" s="266" t="s">
        <v>668</v>
      </c>
      <c r="D9" s="99" t="s">
        <v>507</v>
      </c>
      <c r="E9" s="93">
        <v>119</v>
      </c>
      <c r="F9" s="99">
        <v>230</v>
      </c>
      <c r="G9" s="99">
        <v>239</v>
      </c>
      <c r="H9" s="281"/>
      <c r="I9" s="266" t="s">
        <v>1102</v>
      </c>
      <c r="J9" s="99" t="str">
        <f t="shared" si="3"/>
        <v>D.5/D.6</v>
      </c>
      <c r="K9" s="93">
        <f t="shared" si="2"/>
        <v>119</v>
      </c>
      <c r="L9" s="99">
        <f t="shared" si="0"/>
        <v>230</v>
      </c>
      <c r="M9" s="99">
        <f t="shared" si="1"/>
        <v>239</v>
      </c>
    </row>
    <row r="10" spans="1:13" x14ac:dyDescent="0.2">
      <c r="C10" s="266" t="s">
        <v>669</v>
      </c>
      <c r="D10" s="99" t="s">
        <v>507</v>
      </c>
      <c r="E10" s="93">
        <v>102</v>
      </c>
      <c r="F10" s="99">
        <v>97</v>
      </c>
      <c r="G10" s="99">
        <v>101</v>
      </c>
      <c r="H10" s="281"/>
      <c r="I10" s="266" t="s">
        <v>1101</v>
      </c>
      <c r="J10" s="99" t="str">
        <f t="shared" si="3"/>
        <v>D.5/D.6</v>
      </c>
      <c r="K10" s="93">
        <f t="shared" si="2"/>
        <v>102</v>
      </c>
      <c r="L10" s="99">
        <f t="shared" si="0"/>
        <v>97</v>
      </c>
      <c r="M10" s="99">
        <f t="shared" si="1"/>
        <v>101</v>
      </c>
    </row>
    <row r="11" spans="1:13" x14ac:dyDescent="0.2">
      <c r="C11" s="266" t="s">
        <v>580</v>
      </c>
      <c r="D11" s="99" t="s">
        <v>6</v>
      </c>
      <c r="E11" s="93">
        <v>37</v>
      </c>
      <c r="F11" s="99">
        <v>44</v>
      </c>
      <c r="G11" s="99">
        <v>45</v>
      </c>
      <c r="H11" s="281"/>
      <c r="I11" s="266" t="s">
        <v>732</v>
      </c>
      <c r="J11" s="99" t="str">
        <f t="shared" si="3"/>
        <v>D.2</v>
      </c>
      <c r="K11" s="93">
        <f t="shared" si="2"/>
        <v>37</v>
      </c>
      <c r="L11" s="99">
        <f t="shared" si="0"/>
        <v>44</v>
      </c>
      <c r="M11" s="99">
        <f t="shared" si="1"/>
        <v>45</v>
      </c>
    </row>
    <row r="12" spans="1:13" x14ac:dyDescent="0.2">
      <c r="C12" s="266" t="s">
        <v>670</v>
      </c>
      <c r="D12" s="99" t="s">
        <v>8</v>
      </c>
      <c r="E12" s="99">
        <v>5</v>
      </c>
      <c r="F12" s="99">
        <v>5</v>
      </c>
      <c r="G12" s="99">
        <v>5</v>
      </c>
      <c r="H12" s="281"/>
      <c r="I12" s="266" t="s">
        <v>716</v>
      </c>
      <c r="J12" s="99" t="str">
        <f t="shared" si="3"/>
        <v>D.5</v>
      </c>
      <c r="K12" s="99">
        <f t="shared" si="2"/>
        <v>5</v>
      </c>
      <c r="L12" s="99">
        <f t="shared" si="0"/>
        <v>5</v>
      </c>
      <c r="M12" s="99">
        <f t="shared" si="1"/>
        <v>5</v>
      </c>
    </row>
    <row r="13" spans="1:13" x14ac:dyDescent="0.2">
      <c r="C13" s="279" t="s">
        <v>671</v>
      </c>
      <c r="D13" s="309"/>
      <c r="E13" s="100">
        <v>216</v>
      </c>
      <c r="F13" s="285">
        <v>227</v>
      </c>
      <c r="G13" s="285">
        <v>240</v>
      </c>
      <c r="H13" s="281"/>
      <c r="I13" s="279" t="s">
        <v>721</v>
      </c>
      <c r="J13" s="309"/>
      <c r="K13" s="100">
        <f t="shared" si="2"/>
        <v>216</v>
      </c>
      <c r="L13" s="285">
        <f t="shared" si="0"/>
        <v>227</v>
      </c>
      <c r="M13" s="285">
        <f t="shared" si="1"/>
        <v>240</v>
      </c>
    </row>
    <row r="14" spans="1:13" x14ac:dyDescent="0.2">
      <c r="C14" s="266" t="s">
        <v>672</v>
      </c>
      <c r="D14" s="99" t="s">
        <v>8</v>
      </c>
      <c r="E14" s="93">
        <v>206</v>
      </c>
      <c r="F14" s="99">
        <v>219</v>
      </c>
      <c r="G14" s="99">
        <v>232</v>
      </c>
      <c r="H14" s="281"/>
      <c r="I14" s="266" t="s">
        <v>738</v>
      </c>
      <c r="J14" s="99" t="str">
        <f t="shared" si="3"/>
        <v>D.5</v>
      </c>
      <c r="K14" s="93">
        <f t="shared" si="2"/>
        <v>206</v>
      </c>
      <c r="L14" s="99">
        <f t="shared" si="0"/>
        <v>219</v>
      </c>
      <c r="M14" s="99">
        <f t="shared" si="1"/>
        <v>232</v>
      </c>
    </row>
    <row r="15" spans="1:13" x14ac:dyDescent="0.2">
      <c r="C15" s="266" t="s">
        <v>673</v>
      </c>
      <c r="D15" s="99" t="s">
        <v>8</v>
      </c>
      <c r="E15" s="93">
        <v>10</v>
      </c>
      <c r="F15" s="99">
        <v>8</v>
      </c>
      <c r="G15" s="99">
        <v>8</v>
      </c>
      <c r="H15" s="283"/>
      <c r="I15" s="266" t="s">
        <v>829</v>
      </c>
      <c r="J15" s="99" t="str">
        <f t="shared" si="3"/>
        <v>D.5</v>
      </c>
      <c r="K15" s="93">
        <f t="shared" si="2"/>
        <v>10</v>
      </c>
      <c r="L15" s="99">
        <f t="shared" si="0"/>
        <v>8</v>
      </c>
      <c r="M15" s="99">
        <f t="shared" si="1"/>
        <v>8</v>
      </c>
    </row>
    <row r="16" spans="1:13" x14ac:dyDescent="0.2">
      <c r="C16" s="279" t="s">
        <v>674</v>
      </c>
      <c r="D16" s="309"/>
      <c r="E16" s="100">
        <v>196</v>
      </c>
      <c r="F16" s="285">
        <v>159</v>
      </c>
      <c r="G16" s="285">
        <v>183</v>
      </c>
      <c r="H16" s="281"/>
      <c r="I16" s="279" t="s">
        <v>828</v>
      </c>
      <c r="J16" s="309"/>
      <c r="K16" s="100">
        <f t="shared" si="2"/>
        <v>196</v>
      </c>
      <c r="L16" s="285">
        <f t="shared" si="0"/>
        <v>159</v>
      </c>
      <c r="M16" s="285">
        <f t="shared" si="1"/>
        <v>183</v>
      </c>
    </row>
    <row r="17" spans="3:13" x14ac:dyDescent="0.2">
      <c r="C17" s="266" t="s">
        <v>675</v>
      </c>
      <c r="D17" s="99" t="s">
        <v>6</v>
      </c>
      <c r="E17" s="93">
        <v>86</v>
      </c>
      <c r="F17" s="99">
        <v>89</v>
      </c>
      <c r="G17" s="99">
        <v>91</v>
      </c>
      <c r="H17" s="281"/>
      <c r="I17" s="266" t="s">
        <v>735</v>
      </c>
      <c r="J17" s="99" t="str">
        <f t="shared" si="3"/>
        <v>D.2</v>
      </c>
      <c r="K17" s="93">
        <f t="shared" si="2"/>
        <v>86</v>
      </c>
      <c r="L17" s="99">
        <f t="shared" si="0"/>
        <v>89</v>
      </c>
      <c r="M17" s="99">
        <f t="shared" si="1"/>
        <v>91</v>
      </c>
    </row>
    <row r="18" spans="3:13" x14ac:dyDescent="0.2">
      <c r="C18" s="266" t="s">
        <v>676</v>
      </c>
      <c r="D18" s="99" t="s">
        <v>677</v>
      </c>
      <c r="E18" s="93">
        <v>81</v>
      </c>
      <c r="F18" s="99"/>
      <c r="G18" s="99"/>
      <c r="H18" s="281"/>
      <c r="I18" s="266" t="s">
        <v>739</v>
      </c>
      <c r="J18" s="99" t="str">
        <f t="shared" si="3"/>
        <v>D.2/D.5</v>
      </c>
      <c r="K18" s="93">
        <f t="shared" si="2"/>
        <v>81</v>
      </c>
      <c r="L18" s="99">
        <f t="shared" si="0"/>
        <v>0</v>
      </c>
      <c r="M18" s="99">
        <f t="shared" si="1"/>
        <v>0</v>
      </c>
    </row>
    <row r="19" spans="3:13" x14ac:dyDescent="0.2">
      <c r="C19" s="266" t="s">
        <v>582</v>
      </c>
      <c r="D19" s="99" t="s">
        <v>507</v>
      </c>
      <c r="E19" s="93"/>
      <c r="F19" s="99">
        <v>40</v>
      </c>
      <c r="G19" s="99">
        <v>61</v>
      </c>
      <c r="H19" s="281"/>
      <c r="I19" s="266" t="s">
        <v>734</v>
      </c>
      <c r="J19" s="99" t="str">
        <f t="shared" si="3"/>
        <v>D.5/D.6</v>
      </c>
      <c r="K19" s="93">
        <f t="shared" si="2"/>
        <v>0</v>
      </c>
      <c r="L19" s="99">
        <f t="shared" si="0"/>
        <v>40</v>
      </c>
      <c r="M19" s="99">
        <f t="shared" si="1"/>
        <v>61</v>
      </c>
    </row>
    <row r="20" spans="3:13" x14ac:dyDescent="0.2">
      <c r="C20" s="266" t="s">
        <v>678</v>
      </c>
      <c r="D20" s="99" t="s">
        <v>507</v>
      </c>
      <c r="E20" s="93">
        <v>29</v>
      </c>
      <c r="F20" s="99">
        <v>30</v>
      </c>
      <c r="G20" s="99">
        <v>31</v>
      </c>
      <c r="H20" s="281"/>
      <c r="I20" s="266" t="s">
        <v>717</v>
      </c>
      <c r="J20" s="99" t="str">
        <f t="shared" si="3"/>
        <v>D.5/D.6</v>
      </c>
      <c r="K20" s="93">
        <f t="shared" si="2"/>
        <v>29</v>
      </c>
      <c r="L20" s="99">
        <f t="shared" si="0"/>
        <v>30</v>
      </c>
      <c r="M20" s="99">
        <f t="shared" si="1"/>
        <v>31</v>
      </c>
    </row>
    <row r="21" spans="3:13" s="141" customFormat="1" x14ac:dyDescent="0.25">
      <c r="C21" s="279" t="s">
        <v>679</v>
      </c>
      <c r="D21" s="309"/>
      <c r="E21" s="100">
        <v>169</v>
      </c>
      <c r="F21" s="285">
        <v>184</v>
      </c>
      <c r="G21" s="285">
        <v>191</v>
      </c>
      <c r="H21" s="281"/>
      <c r="I21" s="279" t="s">
        <v>722</v>
      </c>
      <c r="J21" s="309"/>
      <c r="K21" s="100">
        <f t="shared" si="2"/>
        <v>169</v>
      </c>
      <c r="L21" s="285">
        <f t="shared" si="0"/>
        <v>184</v>
      </c>
      <c r="M21" s="285">
        <f t="shared" si="1"/>
        <v>191</v>
      </c>
    </row>
    <row r="22" spans="3:13" x14ac:dyDescent="0.2">
      <c r="C22" s="266" t="s">
        <v>680</v>
      </c>
      <c r="D22" s="99" t="s">
        <v>6</v>
      </c>
      <c r="E22" s="93">
        <v>91</v>
      </c>
      <c r="F22" s="99">
        <v>95</v>
      </c>
      <c r="G22" s="99">
        <v>98</v>
      </c>
      <c r="H22" s="281"/>
      <c r="I22" s="266" t="s">
        <v>719</v>
      </c>
      <c r="J22" s="99" t="str">
        <f t="shared" si="3"/>
        <v>D.2</v>
      </c>
      <c r="K22" s="93">
        <f t="shared" si="2"/>
        <v>91</v>
      </c>
      <c r="L22" s="99">
        <f t="shared" si="0"/>
        <v>95</v>
      </c>
      <c r="M22" s="99">
        <f t="shared" si="1"/>
        <v>98</v>
      </c>
    </row>
    <row r="23" spans="3:13" x14ac:dyDescent="0.2">
      <c r="C23" s="266" t="s">
        <v>591</v>
      </c>
      <c r="D23" s="99" t="s">
        <v>677</v>
      </c>
      <c r="E23" s="93">
        <v>54</v>
      </c>
      <c r="F23" s="99">
        <v>57</v>
      </c>
      <c r="G23" s="99">
        <v>61</v>
      </c>
      <c r="H23" s="281"/>
      <c r="I23" s="266" t="s">
        <v>592</v>
      </c>
      <c r="J23" s="99" t="str">
        <f t="shared" si="3"/>
        <v>D.2/D.5</v>
      </c>
      <c r="K23" s="93">
        <f t="shared" si="2"/>
        <v>54</v>
      </c>
      <c r="L23" s="99">
        <f t="shared" si="0"/>
        <v>57</v>
      </c>
      <c r="M23" s="99">
        <f t="shared" si="1"/>
        <v>61</v>
      </c>
    </row>
    <row r="24" spans="3:13" x14ac:dyDescent="0.2">
      <c r="C24" s="266" t="s">
        <v>589</v>
      </c>
      <c r="D24" s="99" t="s">
        <v>681</v>
      </c>
      <c r="E24" s="93">
        <v>24</v>
      </c>
      <c r="F24" s="99">
        <v>32</v>
      </c>
      <c r="G24" s="99">
        <v>32</v>
      </c>
      <c r="H24" s="281"/>
      <c r="I24" s="266" t="s">
        <v>590</v>
      </c>
      <c r="J24" s="99" t="str">
        <f t="shared" si="3"/>
        <v>D.45</v>
      </c>
      <c r="K24" s="93">
        <f t="shared" si="2"/>
        <v>24</v>
      </c>
      <c r="L24" s="99">
        <f t="shared" si="0"/>
        <v>32</v>
      </c>
      <c r="M24" s="99">
        <f t="shared" si="1"/>
        <v>32</v>
      </c>
    </row>
    <row r="25" spans="3:13" x14ac:dyDescent="0.2">
      <c r="C25" s="279" t="s">
        <v>682</v>
      </c>
      <c r="D25" s="421" t="s">
        <v>251</v>
      </c>
      <c r="E25" s="100">
        <v>10</v>
      </c>
      <c r="F25" s="285">
        <v>10</v>
      </c>
      <c r="G25" s="285">
        <v>10</v>
      </c>
      <c r="H25" s="281"/>
      <c r="I25" s="279" t="s">
        <v>724</v>
      </c>
      <c r="J25" s="421" t="str">
        <f t="shared" si="3"/>
        <v>P.11</v>
      </c>
      <c r="K25" s="100">
        <f t="shared" si="2"/>
        <v>10</v>
      </c>
      <c r="L25" s="285">
        <f t="shared" si="0"/>
        <v>10</v>
      </c>
      <c r="M25" s="285">
        <f t="shared" si="1"/>
        <v>10</v>
      </c>
    </row>
    <row r="26" spans="3:13" x14ac:dyDescent="0.2">
      <c r="C26" s="279" t="s">
        <v>683</v>
      </c>
      <c r="D26" s="309"/>
      <c r="E26" s="100">
        <v>230</v>
      </c>
      <c r="F26" s="285">
        <v>130</v>
      </c>
      <c r="G26" s="285">
        <v>134</v>
      </c>
      <c r="H26" s="281"/>
      <c r="I26" s="279" t="s">
        <v>723</v>
      </c>
      <c r="J26" s="309"/>
      <c r="K26" s="100">
        <f t="shared" si="2"/>
        <v>230</v>
      </c>
      <c r="L26" s="285">
        <f t="shared" si="0"/>
        <v>130</v>
      </c>
      <c r="M26" s="285">
        <f t="shared" si="1"/>
        <v>134</v>
      </c>
    </row>
    <row r="27" spans="3:13" ht="13.5" thickBot="1" x14ac:dyDescent="0.25">
      <c r="C27" s="420" t="s">
        <v>684</v>
      </c>
      <c r="D27" s="259" t="s">
        <v>685</v>
      </c>
      <c r="E27" s="334">
        <v>230</v>
      </c>
      <c r="F27" s="259">
        <v>130</v>
      </c>
      <c r="G27" s="259">
        <v>134</v>
      </c>
      <c r="H27" s="281"/>
      <c r="I27" s="420" t="s">
        <v>725</v>
      </c>
      <c r="J27" s="259" t="str">
        <f t="shared" si="3"/>
        <v>D.2/D.5/D.6</v>
      </c>
      <c r="K27" s="334">
        <f t="shared" si="2"/>
        <v>230</v>
      </c>
      <c r="L27" s="259">
        <f t="shared" si="0"/>
        <v>130</v>
      </c>
      <c r="M27" s="259">
        <f t="shared" si="1"/>
        <v>134</v>
      </c>
    </row>
    <row r="28" spans="3:13" x14ac:dyDescent="0.2">
      <c r="C28" s="305" t="s">
        <v>247</v>
      </c>
      <c r="D28" s="261"/>
      <c r="E28" s="315">
        <f>SUM(E29,E34,E37)</f>
        <v>-786</v>
      </c>
      <c r="F28" s="317">
        <f t="shared" ref="F28:G28" si="4">SUM(F29,F34,F37)</f>
        <v>-749</v>
      </c>
      <c r="G28" s="317">
        <f t="shared" si="4"/>
        <v>-754</v>
      </c>
      <c r="H28" s="281"/>
      <c r="I28" s="305" t="s">
        <v>250</v>
      </c>
      <c r="J28" s="261"/>
      <c r="K28" s="315">
        <f t="shared" si="2"/>
        <v>-786</v>
      </c>
      <c r="L28" s="317">
        <f t="shared" si="0"/>
        <v>-749</v>
      </c>
      <c r="M28" s="317">
        <f t="shared" si="1"/>
        <v>-754</v>
      </c>
    </row>
    <row r="29" spans="3:13" x14ac:dyDescent="0.2">
      <c r="C29" s="310" t="s">
        <v>686</v>
      </c>
      <c r="D29" s="307"/>
      <c r="E29" s="318">
        <v>-714</v>
      </c>
      <c r="F29" s="285">
        <v>-664</v>
      </c>
      <c r="G29" s="318">
        <v>-664</v>
      </c>
      <c r="H29" s="281"/>
      <c r="I29" s="310" t="s">
        <v>726</v>
      </c>
      <c r="J29" s="307"/>
      <c r="K29" s="318">
        <f t="shared" si="2"/>
        <v>-714</v>
      </c>
      <c r="L29" s="285">
        <f t="shared" si="0"/>
        <v>-664</v>
      </c>
      <c r="M29" s="318">
        <f t="shared" si="1"/>
        <v>-664</v>
      </c>
    </row>
    <row r="30" spans="3:13" x14ac:dyDescent="0.2">
      <c r="C30" s="311" t="s">
        <v>687</v>
      </c>
      <c r="D30" s="307" t="s">
        <v>688</v>
      </c>
      <c r="E30" s="93">
        <v>-425</v>
      </c>
      <c r="F30" s="99">
        <v>-375</v>
      </c>
      <c r="G30" s="99">
        <v>-375</v>
      </c>
      <c r="H30" s="281"/>
      <c r="I30" s="311" t="s">
        <v>622</v>
      </c>
      <c r="J30" s="307" t="str">
        <f t="shared" si="3"/>
        <v>D.1/P.2/D.7/P.51</v>
      </c>
      <c r="K30" s="93">
        <f t="shared" si="2"/>
        <v>-425</v>
      </c>
      <c r="L30" s="99">
        <f t="shared" si="0"/>
        <v>-375</v>
      </c>
      <c r="M30" s="99">
        <f t="shared" si="1"/>
        <v>-375</v>
      </c>
    </row>
    <row r="31" spans="3:13" x14ac:dyDescent="0.2">
      <c r="C31" s="314" t="s">
        <v>689</v>
      </c>
      <c r="D31" s="312" t="s">
        <v>245</v>
      </c>
      <c r="E31" s="313">
        <v>-160</v>
      </c>
      <c r="F31" s="312">
        <v>-160</v>
      </c>
      <c r="G31" s="312">
        <v>-160</v>
      </c>
      <c r="H31" s="281"/>
      <c r="I31" s="314" t="s">
        <v>1099</v>
      </c>
      <c r="J31" s="312" t="str">
        <f t="shared" si="3"/>
        <v>D.1</v>
      </c>
      <c r="K31" s="313">
        <f t="shared" si="2"/>
        <v>-160</v>
      </c>
      <c r="L31" s="312">
        <f t="shared" si="0"/>
        <v>-160</v>
      </c>
      <c r="M31" s="312">
        <f t="shared" si="1"/>
        <v>-160</v>
      </c>
    </row>
    <row r="32" spans="3:13" x14ac:dyDescent="0.2">
      <c r="C32" s="314" t="s">
        <v>623</v>
      </c>
      <c r="D32" s="312" t="s">
        <v>690</v>
      </c>
      <c r="E32" s="313">
        <v>-129</v>
      </c>
      <c r="F32" s="312">
        <v>-129</v>
      </c>
      <c r="G32" s="312">
        <v>-129</v>
      </c>
      <c r="H32" s="281"/>
      <c r="I32" s="314" t="s">
        <v>624</v>
      </c>
      <c r="J32" s="312" t="str">
        <f t="shared" si="3"/>
        <v>D.1/P.2</v>
      </c>
      <c r="K32" s="313">
        <f t="shared" si="2"/>
        <v>-129</v>
      </c>
      <c r="L32" s="312">
        <f t="shared" si="0"/>
        <v>-129</v>
      </c>
      <c r="M32" s="312">
        <f t="shared" si="1"/>
        <v>-129</v>
      </c>
    </row>
    <row r="33" spans="3:13" x14ac:dyDescent="0.2">
      <c r="C33" s="310" t="s">
        <v>691</v>
      </c>
      <c r="D33" s="99"/>
      <c r="E33" s="100">
        <v>-152</v>
      </c>
      <c r="F33" s="285">
        <v>-215</v>
      </c>
      <c r="G33" s="318">
        <v>-269</v>
      </c>
      <c r="H33" s="281"/>
      <c r="I33" s="310" t="s">
        <v>727</v>
      </c>
      <c r="J33" s="99"/>
      <c r="K33" s="100">
        <f t="shared" si="2"/>
        <v>-152</v>
      </c>
      <c r="L33" s="285">
        <f t="shared" si="0"/>
        <v>-215</v>
      </c>
      <c r="M33" s="318">
        <f t="shared" si="1"/>
        <v>-269</v>
      </c>
    </row>
    <row r="34" spans="3:13" x14ac:dyDescent="0.2">
      <c r="C34" s="311" t="s">
        <v>611</v>
      </c>
      <c r="D34" s="99" t="s">
        <v>215</v>
      </c>
      <c r="E34" s="93">
        <v>-48</v>
      </c>
      <c r="F34" s="99">
        <v>-51</v>
      </c>
      <c r="G34" s="99">
        <v>-54</v>
      </c>
      <c r="H34" s="281"/>
      <c r="I34" s="311" t="s">
        <v>612</v>
      </c>
      <c r="J34" s="99" t="str">
        <f t="shared" si="3"/>
        <v>D.6</v>
      </c>
      <c r="K34" s="93">
        <f t="shared" si="2"/>
        <v>-48</v>
      </c>
      <c r="L34" s="99">
        <f t="shared" si="0"/>
        <v>-51</v>
      </c>
      <c r="M34" s="99">
        <f t="shared" si="1"/>
        <v>-54</v>
      </c>
    </row>
    <row r="35" spans="3:13" x14ac:dyDescent="0.2">
      <c r="C35" s="311" t="s">
        <v>692</v>
      </c>
      <c r="D35" s="99" t="s">
        <v>215</v>
      </c>
      <c r="E35" s="93">
        <v>-34</v>
      </c>
      <c r="F35" s="99">
        <v>-78</v>
      </c>
      <c r="G35" s="99">
        <v>-126</v>
      </c>
      <c r="H35" s="281"/>
      <c r="I35" s="311" t="s">
        <v>1098</v>
      </c>
      <c r="J35" s="99" t="str">
        <f t="shared" si="3"/>
        <v>D.6</v>
      </c>
      <c r="K35" s="93">
        <f t="shared" si="2"/>
        <v>-34</v>
      </c>
      <c r="L35" s="99">
        <f t="shared" si="0"/>
        <v>-78</v>
      </c>
      <c r="M35" s="99">
        <f t="shared" si="1"/>
        <v>-126</v>
      </c>
    </row>
    <row r="36" spans="3:13" x14ac:dyDescent="0.2">
      <c r="C36" s="311" t="s">
        <v>693</v>
      </c>
      <c r="D36" s="99" t="s">
        <v>694</v>
      </c>
      <c r="E36" s="93">
        <v>-25</v>
      </c>
      <c r="F36" s="99">
        <v>-29</v>
      </c>
      <c r="G36" s="99">
        <v>-30</v>
      </c>
      <c r="H36" s="281"/>
      <c r="I36" s="311" t="s">
        <v>737</v>
      </c>
      <c r="J36" s="99" t="str">
        <f t="shared" si="3"/>
        <v>D.632</v>
      </c>
      <c r="K36" s="93">
        <f t="shared" si="2"/>
        <v>-25</v>
      </c>
      <c r="L36" s="99">
        <f t="shared" si="0"/>
        <v>-29</v>
      </c>
      <c r="M36" s="99">
        <f t="shared" si="1"/>
        <v>-30</v>
      </c>
    </row>
    <row r="37" spans="3:13" x14ac:dyDescent="0.2">
      <c r="C37" s="311" t="s">
        <v>695</v>
      </c>
      <c r="D37" s="99" t="s">
        <v>215</v>
      </c>
      <c r="E37" s="93">
        <v>-24</v>
      </c>
      <c r="F37" s="99">
        <v>-34</v>
      </c>
      <c r="G37" s="99">
        <v>-36</v>
      </c>
      <c r="H37" s="281"/>
      <c r="I37" s="311" t="s">
        <v>730</v>
      </c>
      <c r="J37" s="99" t="str">
        <f t="shared" si="3"/>
        <v>D.6</v>
      </c>
      <c r="K37" s="93">
        <f t="shared" si="2"/>
        <v>-24</v>
      </c>
      <c r="L37" s="99">
        <f t="shared" si="0"/>
        <v>-34</v>
      </c>
      <c r="M37" s="99">
        <f t="shared" si="1"/>
        <v>-36</v>
      </c>
    </row>
    <row r="38" spans="3:13" x14ac:dyDescent="0.2">
      <c r="C38" s="311" t="s">
        <v>696</v>
      </c>
      <c r="D38" s="99" t="s">
        <v>694</v>
      </c>
      <c r="E38" s="284">
        <v>-13</v>
      </c>
      <c r="F38" s="316">
        <v>-15</v>
      </c>
      <c r="G38" s="99">
        <v>-16</v>
      </c>
      <c r="H38" s="281"/>
      <c r="I38" s="311" t="s">
        <v>731</v>
      </c>
      <c r="J38" s="99" t="str">
        <f t="shared" si="3"/>
        <v>D.632</v>
      </c>
      <c r="K38" s="284">
        <f t="shared" si="2"/>
        <v>-13</v>
      </c>
      <c r="L38" s="316">
        <f t="shared" si="0"/>
        <v>-15</v>
      </c>
      <c r="M38" s="99">
        <f t="shared" si="1"/>
        <v>-16</v>
      </c>
    </row>
    <row r="39" spans="3:13" x14ac:dyDescent="0.2">
      <c r="C39" s="311" t="s">
        <v>697</v>
      </c>
      <c r="D39" s="99" t="s">
        <v>215</v>
      </c>
      <c r="E39" s="284">
        <v>-8</v>
      </c>
      <c r="F39" s="316">
        <v>-8</v>
      </c>
      <c r="G39" s="99">
        <v>-8</v>
      </c>
      <c r="H39" s="281"/>
      <c r="I39" s="311" t="s">
        <v>827</v>
      </c>
      <c r="J39" s="99" t="str">
        <f t="shared" si="3"/>
        <v>D.6</v>
      </c>
      <c r="K39" s="284">
        <f t="shared" si="2"/>
        <v>-8</v>
      </c>
      <c r="L39" s="316">
        <f t="shared" si="0"/>
        <v>-8</v>
      </c>
      <c r="M39" s="99">
        <f t="shared" si="1"/>
        <v>-8</v>
      </c>
    </row>
    <row r="40" spans="3:13" x14ac:dyDescent="0.2">
      <c r="C40" s="310" t="s">
        <v>698</v>
      </c>
      <c r="D40" s="285" t="s">
        <v>699</v>
      </c>
      <c r="E40" s="100">
        <v>0</v>
      </c>
      <c r="F40" s="285">
        <v>0</v>
      </c>
      <c r="G40" s="318">
        <v>0</v>
      </c>
      <c r="H40" s="281"/>
      <c r="I40" s="310" t="s">
        <v>728</v>
      </c>
      <c r="J40" s="285" t="str">
        <f t="shared" si="3"/>
        <v>D.3</v>
      </c>
      <c r="K40" s="100">
        <f t="shared" si="2"/>
        <v>0</v>
      </c>
      <c r="L40" s="285">
        <f t="shared" si="0"/>
        <v>0</v>
      </c>
      <c r="M40" s="318">
        <f t="shared" si="1"/>
        <v>0</v>
      </c>
    </row>
    <row r="41" spans="3:13" x14ac:dyDescent="0.2">
      <c r="C41" s="310" t="s">
        <v>508</v>
      </c>
      <c r="D41" s="99"/>
      <c r="E41" s="100">
        <v>347</v>
      </c>
      <c r="F41" s="285">
        <v>373</v>
      </c>
      <c r="G41" s="318">
        <v>400</v>
      </c>
      <c r="H41" s="281"/>
      <c r="I41" s="310" t="s">
        <v>729</v>
      </c>
      <c r="J41" s="99"/>
      <c r="K41" s="100">
        <f t="shared" si="2"/>
        <v>347</v>
      </c>
      <c r="L41" s="285">
        <f t="shared" si="0"/>
        <v>373</v>
      </c>
      <c r="M41" s="318">
        <f t="shared" si="1"/>
        <v>400</v>
      </c>
    </row>
    <row r="42" spans="3:13" x14ac:dyDescent="0.2">
      <c r="C42" s="266" t="s">
        <v>700</v>
      </c>
      <c r="D42" s="99" t="s">
        <v>245</v>
      </c>
      <c r="E42" s="93">
        <v>347</v>
      </c>
      <c r="F42" s="99">
        <v>349</v>
      </c>
      <c r="G42" s="99">
        <v>349</v>
      </c>
      <c r="H42" s="281"/>
      <c r="I42" s="266" t="s">
        <v>608</v>
      </c>
      <c r="J42" s="99" t="str">
        <f t="shared" si="3"/>
        <v>D.1</v>
      </c>
      <c r="K42" s="93">
        <f t="shared" si="2"/>
        <v>347</v>
      </c>
      <c r="L42" s="99">
        <f t="shared" si="0"/>
        <v>349</v>
      </c>
      <c r="M42" s="99">
        <f t="shared" si="1"/>
        <v>349</v>
      </c>
    </row>
    <row r="43" spans="3:13" ht="13.5" thickBot="1" x14ac:dyDescent="0.25">
      <c r="C43" s="420" t="s">
        <v>613</v>
      </c>
      <c r="D43" s="259" t="s">
        <v>215</v>
      </c>
      <c r="E43" s="334"/>
      <c r="F43" s="259">
        <v>24</v>
      </c>
      <c r="G43" s="259">
        <v>51</v>
      </c>
      <c r="H43" s="281"/>
      <c r="I43" s="420" t="s">
        <v>614</v>
      </c>
      <c r="J43" s="259" t="str">
        <f t="shared" si="3"/>
        <v>D.6</v>
      </c>
      <c r="K43" s="334">
        <f t="shared" si="2"/>
        <v>0</v>
      </c>
      <c r="L43" s="259">
        <f t="shared" si="0"/>
        <v>24</v>
      </c>
      <c r="M43" s="259">
        <f t="shared" si="1"/>
        <v>51</v>
      </c>
    </row>
    <row r="44" spans="3:13" ht="25.5" x14ac:dyDescent="0.2">
      <c r="C44" s="424" t="s">
        <v>701</v>
      </c>
      <c r="D44" s="99"/>
      <c r="E44" s="93"/>
      <c r="F44" s="99"/>
      <c r="G44" s="99"/>
      <c r="H44" s="281"/>
      <c r="I44" s="425" t="s">
        <v>709</v>
      </c>
      <c r="J44" s="99"/>
      <c r="K44" s="284"/>
      <c r="L44" s="316"/>
      <c r="M44" s="316"/>
    </row>
    <row r="45" spans="3:13" ht="25.5" x14ac:dyDescent="0.2">
      <c r="C45" s="422" t="s">
        <v>702</v>
      </c>
      <c r="D45" s="309"/>
      <c r="E45" s="309"/>
      <c r="F45" s="309"/>
      <c r="G45" s="309"/>
      <c r="H45" s="281"/>
      <c r="I45" s="309" t="s">
        <v>710</v>
      </c>
      <c r="J45" s="307"/>
      <c r="K45" s="307"/>
      <c r="L45" s="307"/>
      <c r="M45" s="307"/>
    </row>
    <row r="46" spans="3:13" ht="25.5" x14ac:dyDescent="0.2">
      <c r="C46" s="422" t="s">
        <v>703</v>
      </c>
      <c r="D46" s="309"/>
      <c r="E46" s="309"/>
      <c r="F46" s="309"/>
      <c r="G46" s="309"/>
      <c r="H46" s="281"/>
      <c r="I46" s="410" t="s">
        <v>712</v>
      </c>
      <c r="J46" s="309"/>
      <c r="K46" s="309"/>
      <c r="L46" s="309"/>
      <c r="M46" s="309"/>
    </row>
    <row r="47" spans="3:13" x14ac:dyDescent="0.2">
      <c r="C47" s="422" t="s">
        <v>704</v>
      </c>
      <c r="D47" s="309"/>
      <c r="E47" s="309"/>
      <c r="F47" s="309"/>
      <c r="G47" s="309"/>
      <c r="H47" s="281"/>
      <c r="I47" s="410" t="s">
        <v>1100</v>
      </c>
      <c r="J47" s="309"/>
      <c r="K47" s="309"/>
      <c r="L47" s="309"/>
      <c r="M47" s="309"/>
    </row>
    <row r="48" spans="3:13" ht="25.5" x14ac:dyDescent="0.2">
      <c r="C48" s="423" t="s">
        <v>705</v>
      </c>
      <c r="D48" s="309"/>
      <c r="E48" s="309"/>
      <c r="F48" s="309"/>
      <c r="G48" s="309"/>
      <c r="H48" s="281"/>
      <c r="I48" s="307" t="s">
        <v>826</v>
      </c>
      <c r="J48" s="309"/>
      <c r="K48" s="309"/>
      <c r="L48" s="309"/>
      <c r="M48" s="309"/>
    </row>
    <row r="49" spans="3:13" ht="25.5" x14ac:dyDescent="0.2">
      <c r="C49" s="423" t="s">
        <v>706</v>
      </c>
      <c r="D49" s="410"/>
      <c r="E49" s="410"/>
      <c r="F49" s="410"/>
      <c r="G49" s="410"/>
      <c r="H49" s="281"/>
      <c r="I49" s="307" t="s">
        <v>711</v>
      </c>
      <c r="J49" s="410"/>
      <c r="K49" s="410"/>
      <c r="L49" s="410"/>
      <c r="M49" s="410"/>
    </row>
    <row r="50" spans="3:13" x14ac:dyDescent="0.2">
      <c r="D50" s="410"/>
      <c r="E50" s="410"/>
      <c r="F50" s="410"/>
      <c r="G50" s="410"/>
      <c r="H50" s="281"/>
      <c r="J50" s="410"/>
      <c r="K50" s="410"/>
      <c r="L50" s="410"/>
      <c r="M50" s="410"/>
    </row>
    <row r="51" spans="3:13" x14ac:dyDescent="0.2">
      <c r="C51" s="286"/>
      <c r="D51" s="280"/>
      <c r="E51" s="287"/>
      <c r="F51" s="287"/>
      <c r="G51" s="287"/>
      <c r="H51" s="281"/>
      <c r="J51" s="282"/>
      <c r="K51" s="288"/>
      <c r="L51" s="288"/>
      <c r="M51" s="288"/>
    </row>
    <row r="52" spans="3:13" x14ac:dyDescent="0.2">
      <c r="C52" s="286"/>
      <c r="D52" s="280"/>
      <c r="E52" s="287"/>
      <c r="F52" s="287"/>
      <c r="G52" s="287"/>
      <c r="H52" s="281"/>
      <c r="J52" s="282"/>
      <c r="K52" s="288"/>
      <c r="L52" s="288"/>
      <c r="M52" s="288"/>
    </row>
    <row r="53" spans="3:13" x14ac:dyDescent="0.2">
      <c r="H53" s="137"/>
    </row>
    <row r="54" spans="3:13" x14ac:dyDescent="0.2">
      <c r="H54" s="137"/>
    </row>
    <row r="55" spans="3:13" x14ac:dyDescent="0.2">
      <c r="H55" s="137"/>
    </row>
  </sheetData>
  <pageMargins left="0.7" right="0.7" top="0.75" bottom="0.75" header="0.3" footer="0.3"/>
  <pageSetup paperSize="9" orientation="portrait" r:id="rId1"/>
  <headerFooter>
    <oddFooter>&amp;L_x000D_&amp;1#&amp;"Calibri"&amp;10&amp;K000000 Interné</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69"/>
  <sheetViews>
    <sheetView showGridLines="0" zoomScaleNormal="100" workbookViewId="0"/>
  </sheetViews>
  <sheetFormatPr defaultColWidth="9" defaultRowHeight="12.75" x14ac:dyDescent="0.2"/>
  <cols>
    <col min="1" max="1" width="34.5" style="137" customWidth="1"/>
    <col min="2" max="2" width="9" style="137"/>
    <col min="3" max="15" width="8.625" style="137" customWidth="1"/>
    <col min="16" max="23" width="9" style="137"/>
    <col min="24" max="24" width="10.5" style="137" customWidth="1"/>
    <col min="25" max="16384" width="9" style="137"/>
  </cols>
  <sheetData>
    <row r="1" spans="1:15" x14ac:dyDescent="0.2">
      <c r="A1" s="208"/>
    </row>
    <row r="2" spans="1:15" x14ac:dyDescent="0.2">
      <c r="A2" s="208"/>
    </row>
    <row r="3" spans="1:15" x14ac:dyDescent="0.2">
      <c r="A3" s="208"/>
    </row>
    <row r="4" spans="1:15" ht="13.5" thickBot="1" x14ac:dyDescent="0.25">
      <c r="A4" s="289"/>
      <c r="B4" s="142"/>
      <c r="C4" s="142"/>
      <c r="D4" s="142"/>
      <c r="E4" s="142"/>
      <c r="F4" s="142"/>
      <c r="G4" s="142"/>
      <c r="H4" s="142"/>
      <c r="I4" s="142"/>
      <c r="J4" s="142"/>
      <c r="K4" s="142"/>
      <c r="L4" s="142"/>
      <c r="M4" s="142"/>
      <c r="N4" s="142"/>
      <c r="O4" s="142"/>
    </row>
    <row r="5" spans="1:15" x14ac:dyDescent="0.2">
      <c r="C5" s="165">
        <v>2016</v>
      </c>
      <c r="D5" s="165">
        <v>2017</v>
      </c>
      <c r="E5" s="165">
        <v>2018</v>
      </c>
      <c r="F5" s="165">
        <v>2019</v>
      </c>
      <c r="G5" s="165">
        <v>2020</v>
      </c>
      <c r="H5" s="165">
        <v>2021</v>
      </c>
      <c r="I5" s="165">
        <v>2022</v>
      </c>
      <c r="J5" s="382">
        <v>2023</v>
      </c>
      <c r="K5" s="382">
        <v>2024</v>
      </c>
      <c r="L5" s="382">
        <v>2025</v>
      </c>
      <c r="M5" s="382">
        <v>2026</v>
      </c>
      <c r="N5" s="382">
        <v>2027</v>
      </c>
      <c r="O5" s="382">
        <v>2028</v>
      </c>
    </row>
    <row r="6" spans="1:15" x14ac:dyDescent="0.2">
      <c r="A6" s="137" t="s">
        <v>858</v>
      </c>
      <c r="B6" s="137" t="s">
        <v>864</v>
      </c>
      <c r="C6" s="204">
        <v>52.135543871471334</v>
      </c>
      <c r="D6" s="204">
        <v>51.38153000039901</v>
      </c>
      <c r="E6" s="204">
        <v>49.27027937958735</v>
      </c>
      <c r="F6" s="204">
        <v>48.009673107747666</v>
      </c>
      <c r="G6" s="204">
        <v>58.408150424600315</v>
      </c>
      <c r="H6" s="204">
        <v>60.182670974505982</v>
      </c>
      <c r="I6" s="204">
        <v>57.701971443912491</v>
      </c>
      <c r="J6" s="204">
        <v>55.636308101239976</v>
      </c>
      <c r="K6" s="204">
        <v>59.280252738330162</v>
      </c>
      <c r="L6" s="204">
        <v>61.459894047428008</v>
      </c>
      <c r="M6" s="204">
        <v>62.765653034451759</v>
      </c>
      <c r="N6" s="204">
        <v>64.043802244883068</v>
      </c>
      <c r="O6" s="204">
        <v>63.857789383896055</v>
      </c>
    </row>
    <row r="7" spans="1:15" x14ac:dyDescent="0.2">
      <c r="A7" s="137" t="s">
        <v>859</v>
      </c>
      <c r="B7" s="137" t="s">
        <v>865</v>
      </c>
      <c r="C7" s="204">
        <v>46.812441362775495</v>
      </c>
      <c r="D7" s="204">
        <v>45.681225258317497</v>
      </c>
      <c r="E7" s="204">
        <v>43.219824092270258</v>
      </c>
      <c r="F7" s="204">
        <v>43.120066526572003</v>
      </c>
      <c r="G7" s="204">
        <v>48.525153836252258</v>
      </c>
      <c r="H7" s="204">
        <v>48.921020062630014</v>
      </c>
      <c r="I7" s="204">
        <v>47.577337525696436</v>
      </c>
      <c r="J7" s="204">
        <v>47.957590590483022</v>
      </c>
      <c r="K7" s="204">
        <v>51.038095030001799</v>
      </c>
      <c r="L7" s="204">
        <v>53.584596203936464</v>
      </c>
      <c r="M7" s="204">
        <v>56.307244423669609</v>
      </c>
      <c r="N7" s="204">
        <v>57.071585022230998</v>
      </c>
      <c r="O7" s="204">
        <v>57.581673514907862</v>
      </c>
    </row>
    <row r="8" spans="1:15" x14ac:dyDescent="0.2">
      <c r="A8" s="137" t="s">
        <v>860</v>
      </c>
      <c r="B8" s="137" t="s">
        <v>210</v>
      </c>
      <c r="C8" s="204">
        <v>5.3231025086958397</v>
      </c>
      <c r="D8" s="204">
        <v>5.7003047420815136</v>
      </c>
      <c r="E8" s="204">
        <v>6.0504552873170923</v>
      </c>
      <c r="F8" s="204">
        <v>4.8896065811756628</v>
      </c>
      <c r="G8" s="204">
        <v>9.8829965883480568</v>
      </c>
      <c r="H8" s="204">
        <v>11.261650911875968</v>
      </c>
      <c r="I8" s="204">
        <v>10.124633918216055</v>
      </c>
      <c r="J8" s="204">
        <v>7.6787175107569539</v>
      </c>
      <c r="K8" s="204">
        <v>8.2421577083283637</v>
      </c>
      <c r="L8" s="204">
        <v>7.8752978434915448</v>
      </c>
      <c r="M8" s="204">
        <v>6.4584086107821506</v>
      </c>
      <c r="N8" s="204">
        <v>6.9722172226520698</v>
      </c>
      <c r="O8" s="204">
        <v>6.2761158689881924</v>
      </c>
    </row>
    <row r="9" spans="1:15" x14ac:dyDescent="0.2">
      <c r="A9" s="137" t="s">
        <v>861</v>
      </c>
      <c r="B9" s="137" t="s">
        <v>866</v>
      </c>
      <c r="C9" s="204">
        <v>60</v>
      </c>
      <c r="D9" s="204">
        <v>60</v>
      </c>
      <c r="E9" s="204">
        <v>59</v>
      </c>
      <c r="F9" s="204">
        <v>58</v>
      </c>
      <c r="G9" s="204">
        <v>57</v>
      </c>
      <c r="H9" s="204">
        <v>56</v>
      </c>
      <c r="I9" s="204">
        <v>55</v>
      </c>
      <c r="J9" s="204">
        <v>54</v>
      </c>
      <c r="K9" s="204">
        <v>53</v>
      </c>
      <c r="L9" s="204">
        <v>52</v>
      </c>
      <c r="M9" s="204">
        <v>51</v>
      </c>
      <c r="N9" s="204">
        <v>50</v>
      </c>
      <c r="O9" s="204">
        <v>50</v>
      </c>
    </row>
    <row r="10" spans="1:15" x14ac:dyDescent="0.2">
      <c r="A10" s="137" t="s">
        <v>862</v>
      </c>
      <c r="B10" s="137" t="s">
        <v>867</v>
      </c>
      <c r="C10" s="204"/>
      <c r="D10" s="204"/>
      <c r="E10" s="204"/>
      <c r="F10" s="204"/>
      <c r="G10" s="204"/>
      <c r="H10" s="204"/>
      <c r="I10" s="204"/>
      <c r="J10" s="204"/>
      <c r="K10" s="204"/>
      <c r="L10" s="204">
        <v>61.459894047428008</v>
      </c>
      <c r="M10" s="204">
        <v>62.765653034451759</v>
      </c>
      <c r="N10" s="204">
        <v>65.677883696202244</v>
      </c>
      <c r="O10" s="204">
        <v>67.610766477297375</v>
      </c>
    </row>
    <row r="11" spans="1:15" x14ac:dyDescent="0.2">
      <c r="A11" s="137" t="s">
        <v>863</v>
      </c>
      <c r="B11" s="137" t="s">
        <v>868</v>
      </c>
      <c r="C11" s="204"/>
      <c r="D11" s="204"/>
      <c r="E11" s="204"/>
      <c r="F11" s="204"/>
      <c r="G11" s="204"/>
      <c r="H11" s="204"/>
      <c r="I11" s="204"/>
      <c r="J11" s="204"/>
      <c r="K11" s="204"/>
      <c r="L11" s="204">
        <v>53.584596203936464</v>
      </c>
      <c r="M11" s="204">
        <v>56.307244423669609</v>
      </c>
      <c r="N11" s="204">
        <v>58.760577136365278</v>
      </c>
      <c r="O11" s="204">
        <v>61.00796291331546</v>
      </c>
    </row>
    <row r="12" spans="1:15" ht="15" x14ac:dyDescent="0.25">
      <c r="A12"/>
      <c r="B12" s="291"/>
      <c r="C12" s="291"/>
      <c r="D12" s="291"/>
      <c r="E12" s="291"/>
      <c r="F12" s="291"/>
      <c r="G12" s="291"/>
      <c r="H12" s="291"/>
      <c r="L12" s="291"/>
    </row>
    <row r="13" spans="1:15" x14ac:dyDescent="0.2">
      <c r="M13" s="208"/>
    </row>
    <row r="14" spans="1:15" x14ac:dyDescent="0.2">
      <c r="A14" s="208" t="s">
        <v>745</v>
      </c>
      <c r="H14" s="208" t="s">
        <v>869</v>
      </c>
    </row>
    <row r="34" spans="1:15" x14ac:dyDescent="0.2">
      <c r="A34" s="208"/>
      <c r="I34" s="208"/>
    </row>
    <row r="37" spans="1:15" ht="51" customHeight="1" x14ac:dyDescent="0.2">
      <c r="A37" s="541" t="s">
        <v>1381</v>
      </c>
      <c r="B37" s="541"/>
      <c r="C37" s="541"/>
      <c r="D37" s="541"/>
      <c r="E37" s="256" t="s">
        <v>0</v>
      </c>
      <c r="H37" s="541" t="s">
        <v>1382</v>
      </c>
      <c r="I37" s="541"/>
      <c r="J37" s="541"/>
      <c r="K37" s="541"/>
      <c r="L37" s="541"/>
      <c r="M37" s="541"/>
      <c r="O37" s="256" t="s">
        <v>203</v>
      </c>
    </row>
    <row r="54" spans="1:15" x14ac:dyDescent="0.2">
      <c r="B54" s="165"/>
      <c r="C54" s="165"/>
      <c r="D54" s="165"/>
      <c r="E54" s="165"/>
      <c r="G54" s="165"/>
      <c r="I54" s="165"/>
      <c r="K54" s="165"/>
      <c r="L54" s="165"/>
      <c r="M54" s="165"/>
    </row>
    <row r="55" spans="1:15" x14ac:dyDescent="0.2">
      <c r="B55" s="165"/>
      <c r="C55" s="165"/>
      <c r="D55" s="165"/>
      <c r="E55" s="165"/>
      <c r="F55" s="256"/>
      <c r="G55" s="165"/>
      <c r="I55" s="165"/>
      <c r="K55" s="165"/>
      <c r="L55" s="165"/>
      <c r="M55" s="165"/>
      <c r="O55" s="256"/>
    </row>
    <row r="56" spans="1:15" x14ac:dyDescent="0.2">
      <c r="B56" s="165"/>
      <c r="C56" s="165"/>
      <c r="D56" s="165"/>
      <c r="E56" s="165"/>
      <c r="G56" s="165"/>
      <c r="I56" s="165"/>
      <c r="K56" s="165"/>
      <c r="L56" s="165"/>
      <c r="M56" s="165"/>
      <c r="O56" s="256"/>
    </row>
    <row r="57" spans="1:15" customFormat="1" ht="15" x14ac:dyDescent="0.25">
      <c r="D57" s="256" t="s">
        <v>0</v>
      </c>
      <c r="N57" s="256" t="s">
        <v>203</v>
      </c>
    </row>
    <row r="58" spans="1:15" customFormat="1" ht="15" x14ac:dyDescent="0.25"/>
    <row r="59" spans="1:15" customFormat="1" ht="15" x14ac:dyDescent="0.25"/>
    <row r="60" spans="1:15" customFormat="1" ht="15" x14ac:dyDescent="0.25">
      <c r="A60" s="137"/>
      <c r="B60" s="137"/>
      <c r="C60" s="137"/>
      <c r="D60" s="137"/>
      <c r="E60" s="137"/>
      <c r="F60" s="137"/>
      <c r="G60" s="137"/>
      <c r="H60" s="137"/>
      <c r="I60" s="137"/>
      <c r="J60" s="137"/>
      <c r="K60" s="137"/>
    </row>
    <row r="61" spans="1:15" customFormat="1" ht="15.75" thickBot="1" x14ac:dyDescent="0.3">
      <c r="A61" s="142"/>
      <c r="B61" s="452"/>
      <c r="C61" s="452">
        <v>2024</v>
      </c>
      <c r="D61" s="452">
        <v>2025</v>
      </c>
      <c r="E61" s="452">
        <v>2026</v>
      </c>
      <c r="F61" s="452">
        <v>2027</v>
      </c>
      <c r="G61" s="452">
        <v>2028</v>
      </c>
    </row>
    <row r="62" spans="1:15" customFormat="1" ht="15" x14ac:dyDescent="0.25">
      <c r="A62" s="290" t="s">
        <v>211</v>
      </c>
      <c r="B62" s="450" t="s">
        <v>212</v>
      </c>
      <c r="C62" s="451">
        <v>3.6439446370901862</v>
      </c>
      <c r="D62" s="451">
        <v>2.1796413090978461</v>
      </c>
      <c r="E62" s="451">
        <v>1.3057589870237507</v>
      </c>
      <c r="F62" s="451">
        <v>1.2781492104313088</v>
      </c>
      <c r="G62" s="451">
        <v>-0.18601286098701308</v>
      </c>
    </row>
    <row r="63" spans="1:15" customFormat="1" ht="15" x14ac:dyDescent="0.25">
      <c r="A63" s="290" t="s">
        <v>21</v>
      </c>
      <c r="B63" s="446"/>
      <c r="C63" s="106"/>
      <c r="D63" s="106"/>
      <c r="E63" s="106"/>
      <c r="F63" s="106"/>
      <c r="G63" s="106"/>
    </row>
    <row r="64" spans="1:15" customFormat="1" ht="15" x14ac:dyDescent="0.25">
      <c r="A64" s="447" t="s">
        <v>22</v>
      </c>
      <c r="B64" s="448" t="s">
        <v>168</v>
      </c>
      <c r="C64" s="291">
        <v>3.8613989720572777</v>
      </c>
      <c r="D64" s="291">
        <v>3.393610682404983</v>
      </c>
      <c r="E64" s="291">
        <v>2.4221971466918202</v>
      </c>
      <c r="F64" s="291">
        <v>1.6794491789526591</v>
      </c>
      <c r="G64" s="291">
        <v>0.82075622355110778</v>
      </c>
    </row>
    <row r="65" spans="1:7" customFormat="1" ht="15" x14ac:dyDescent="0.25">
      <c r="A65" s="447" t="s">
        <v>14</v>
      </c>
      <c r="B65" s="448" t="s">
        <v>367</v>
      </c>
      <c r="C65" s="291">
        <v>1.4115191315092759</v>
      </c>
      <c r="D65" s="291">
        <v>1.6123935395230413</v>
      </c>
      <c r="E65" s="291">
        <v>1.677802853308179</v>
      </c>
      <c r="F65" s="291">
        <v>1.8205508210473411</v>
      </c>
      <c r="G65" s="291">
        <v>1.9792437764488926</v>
      </c>
    </row>
    <row r="66" spans="1:7" customFormat="1" ht="15" x14ac:dyDescent="0.25">
      <c r="A66" s="447" t="s">
        <v>24</v>
      </c>
      <c r="B66" s="448" t="s">
        <v>169</v>
      </c>
      <c r="C66" s="449">
        <v>-1.0844115812589035</v>
      </c>
      <c r="D66" s="449">
        <v>-0.48041937221018299</v>
      </c>
      <c r="E66" s="449">
        <v>-0.73215100775873643</v>
      </c>
      <c r="F66" s="449">
        <v>-0.84316135047640506</v>
      </c>
      <c r="G66" s="449">
        <v>-1.1060501875999476</v>
      </c>
    </row>
    <row r="67" spans="1:7" customFormat="1" ht="15" x14ac:dyDescent="0.25">
      <c r="A67" s="447" t="s">
        <v>870</v>
      </c>
      <c r="B67" s="448" t="s">
        <v>871</v>
      </c>
      <c r="C67" s="449">
        <v>-1.9533952154282885</v>
      </c>
      <c r="D67" s="449">
        <v>-2.1928821809474215</v>
      </c>
      <c r="E67" s="449">
        <v>-2.2714709691090489</v>
      </c>
      <c r="F67" s="449">
        <v>-1.5481237967688659</v>
      </c>
      <c r="G67" s="449">
        <v>-1.336499981785251</v>
      </c>
    </row>
    <row r="68" spans="1:7" customFormat="1" ht="15" x14ac:dyDescent="0.25">
      <c r="A68" s="447" t="s">
        <v>534</v>
      </c>
      <c r="B68" s="448" t="s">
        <v>535</v>
      </c>
      <c r="C68" s="291">
        <v>1.4088333302108247</v>
      </c>
      <c r="D68" s="291">
        <v>-0.15306135967257362</v>
      </c>
      <c r="E68" s="291">
        <v>0.20938096389153671</v>
      </c>
      <c r="F68" s="291">
        <v>0.16943435767657955</v>
      </c>
      <c r="G68" s="291">
        <v>-0.54346269160181482</v>
      </c>
    </row>
    <row r="69" spans="1:7" customFormat="1" ht="15" x14ac:dyDescent="0.25"/>
  </sheetData>
  <mergeCells count="2">
    <mergeCell ref="A37:D37"/>
    <mergeCell ref="H37:M37"/>
  </mergeCells>
  <pageMargins left="0.7" right="0.7" top="0.75" bottom="0.75" header="0.3" footer="0.3"/>
  <pageSetup paperSize="9" orientation="portrait" r:id="rId1"/>
  <headerFooter>
    <oddFooter>&amp;L_x000D_&amp;1#&amp;"Calibri"&amp;10&amp;K000000 Interné</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71348-B5C1-49CA-908B-29F2B14E6D54}">
  <dimension ref="B5:AB37"/>
  <sheetViews>
    <sheetView showGridLines="0" zoomScaleNormal="100" workbookViewId="0"/>
  </sheetViews>
  <sheetFormatPr defaultColWidth="9" defaultRowHeight="12.75" x14ac:dyDescent="0.2"/>
  <cols>
    <col min="1" max="1" width="9" style="137"/>
    <col min="2" max="2" width="14.5" style="137" bestFit="1" customWidth="1"/>
    <col min="3" max="3" width="9" style="137"/>
    <col min="4" max="8" width="8.625" style="137" customWidth="1"/>
    <col min="9" max="13" width="11.125" style="137" bestFit="1" customWidth="1"/>
    <col min="14" max="24" width="9" style="137"/>
    <col min="25" max="25" width="11" style="137" customWidth="1"/>
    <col min="26" max="16384" width="9" style="137"/>
  </cols>
  <sheetData>
    <row r="5" spans="2:28" ht="13.5" thickBot="1" x14ac:dyDescent="0.25">
      <c r="B5" s="458"/>
      <c r="C5" s="458"/>
      <c r="D5" s="459">
        <v>2016</v>
      </c>
      <c r="E5" s="460">
        <v>2017</v>
      </c>
      <c r="F5" s="459">
        <v>2018</v>
      </c>
      <c r="G5" s="460">
        <v>2019</v>
      </c>
      <c r="H5" s="459">
        <v>2020</v>
      </c>
      <c r="I5" s="460">
        <v>2021</v>
      </c>
      <c r="J5" s="459">
        <v>2022</v>
      </c>
      <c r="K5" s="460">
        <v>2023</v>
      </c>
      <c r="L5" s="459">
        <v>2024</v>
      </c>
      <c r="M5" s="460">
        <v>2025</v>
      </c>
      <c r="N5" s="459">
        <v>2026</v>
      </c>
      <c r="O5" s="460">
        <v>2027</v>
      </c>
      <c r="P5" s="459">
        <v>2028</v>
      </c>
      <c r="Q5" s="460">
        <v>2029</v>
      </c>
      <c r="R5" s="459">
        <v>2030</v>
      </c>
      <c r="S5" s="460">
        <v>2031</v>
      </c>
      <c r="T5" s="459">
        <v>2032</v>
      </c>
      <c r="U5" s="460">
        <v>2033</v>
      </c>
      <c r="V5" s="459">
        <v>2034</v>
      </c>
      <c r="W5" s="460">
        <v>2035</v>
      </c>
      <c r="X5" s="459">
        <v>2036</v>
      </c>
      <c r="Y5" s="460">
        <v>2037</v>
      </c>
      <c r="Z5" s="459">
        <v>2038</v>
      </c>
      <c r="AA5" s="460">
        <v>2039</v>
      </c>
      <c r="AB5" s="459">
        <v>2040</v>
      </c>
    </row>
    <row r="6" spans="2:28" x14ac:dyDescent="0.2">
      <c r="B6" s="453" t="s">
        <v>872</v>
      </c>
      <c r="C6" s="453" t="s">
        <v>875</v>
      </c>
      <c r="D6" s="454">
        <v>52.412725889252222</v>
      </c>
      <c r="E6" s="166">
        <v>51.599917885306233</v>
      </c>
      <c r="F6" s="166">
        <v>49.408050829169454</v>
      </c>
      <c r="G6" s="166">
        <v>47.974619357443068</v>
      </c>
      <c r="H6" s="166">
        <v>58.408150424600315</v>
      </c>
      <c r="I6" s="166">
        <v>60.182670974505982</v>
      </c>
      <c r="J6" s="166">
        <v>57.701971443912491</v>
      </c>
      <c r="K6" s="166">
        <v>55.636308101239976</v>
      </c>
      <c r="L6" s="166">
        <v>59.280252738330162</v>
      </c>
      <c r="M6" s="166">
        <v>61.459894047428008</v>
      </c>
      <c r="N6" s="166">
        <v>62.765653034451759</v>
      </c>
      <c r="O6" s="166">
        <v>65.677883696202244</v>
      </c>
      <c r="P6" s="166">
        <v>67.610766477297375</v>
      </c>
      <c r="Q6" s="166">
        <v>69.477489213390726</v>
      </c>
      <c r="R6" s="166">
        <v>71.564419182494319</v>
      </c>
      <c r="S6" s="166">
        <v>73.182908759084114</v>
      </c>
      <c r="T6" s="166">
        <v>74.859632687943687</v>
      </c>
      <c r="U6" s="166">
        <v>77.156133393516171</v>
      </c>
      <c r="V6" s="166">
        <v>79.4920635698154</v>
      </c>
      <c r="W6" s="166">
        <v>81.857216542024986</v>
      </c>
      <c r="X6" s="166">
        <v>84.23718676521456</v>
      </c>
      <c r="Y6" s="166">
        <v>86.636962196267604</v>
      </c>
      <c r="Z6" s="166">
        <v>89.109920586210634</v>
      </c>
      <c r="AA6" s="166">
        <v>91.634690488860031</v>
      </c>
      <c r="AB6" s="166">
        <v>94.268686170241338</v>
      </c>
    </row>
    <row r="7" spans="2:28" x14ac:dyDescent="0.2">
      <c r="B7" s="453" t="s">
        <v>873</v>
      </c>
      <c r="C7" s="453" t="s">
        <v>876</v>
      </c>
      <c r="D7" s="455" t="e">
        <v>#N/A</v>
      </c>
      <c r="E7" s="456" t="e">
        <v>#N/A</v>
      </c>
      <c r="F7" s="456" t="e">
        <v>#N/A</v>
      </c>
      <c r="G7" s="456" t="e">
        <v>#N/A</v>
      </c>
      <c r="H7" s="456" t="e">
        <v>#N/A</v>
      </c>
      <c r="I7" s="456" t="e">
        <v>#N/A</v>
      </c>
      <c r="J7" s="456" t="e">
        <v>#N/A</v>
      </c>
      <c r="K7" s="456" t="e">
        <v>#N/A</v>
      </c>
      <c r="L7" s="456" t="e">
        <v>#N/A</v>
      </c>
      <c r="M7" s="456" t="e">
        <v>#N/A</v>
      </c>
      <c r="N7" s="166">
        <v>62.765653034451759</v>
      </c>
      <c r="O7" s="166">
        <v>64.043802244883068</v>
      </c>
      <c r="P7" s="166">
        <v>63.857789383896055</v>
      </c>
      <c r="Q7" s="166">
        <v>63.722749031894445</v>
      </c>
      <c r="R7" s="166">
        <v>62.941550109091203</v>
      </c>
      <c r="S7" s="166">
        <v>61.147810224214652</v>
      </c>
      <c r="T7" s="166">
        <v>58.890921046072251</v>
      </c>
      <c r="U7" s="166">
        <v>56.478730517035977</v>
      </c>
      <c r="V7" s="166">
        <v>54.630814654302853</v>
      </c>
      <c r="W7" s="166">
        <v>52.845458712891634</v>
      </c>
      <c r="X7" s="166">
        <v>51.120884593375905</v>
      </c>
      <c r="Y7" s="166">
        <v>49.455281314863164</v>
      </c>
      <c r="Z7" s="166">
        <v>47.874031837462574</v>
      </c>
      <c r="AA7" s="166">
        <v>46.369607045378288</v>
      </c>
      <c r="AB7" s="166">
        <v>44.939979304632828</v>
      </c>
    </row>
    <row r="8" spans="2:28" x14ac:dyDescent="0.2">
      <c r="B8" s="457" t="s">
        <v>874</v>
      </c>
      <c r="C8" s="457" t="s">
        <v>877</v>
      </c>
      <c r="D8" s="454">
        <v>60</v>
      </c>
      <c r="E8" s="166">
        <v>60</v>
      </c>
      <c r="F8" s="166">
        <v>59</v>
      </c>
      <c r="G8" s="166">
        <v>58</v>
      </c>
      <c r="H8" s="166">
        <v>57</v>
      </c>
      <c r="I8" s="166">
        <v>56</v>
      </c>
      <c r="J8" s="166">
        <v>55</v>
      </c>
      <c r="K8" s="166">
        <v>54</v>
      </c>
      <c r="L8" s="166">
        <v>53</v>
      </c>
      <c r="M8" s="166">
        <v>52</v>
      </c>
      <c r="N8" s="166">
        <v>51</v>
      </c>
      <c r="O8" s="166">
        <v>50</v>
      </c>
      <c r="P8" s="166">
        <v>50</v>
      </c>
      <c r="Q8" s="166">
        <v>50</v>
      </c>
      <c r="R8" s="166">
        <v>50</v>
      </c>
      <c r="S8" s="166">
        <v>50</v>
      </c>
      <c r="T8" s="166">
        <v>50</v>
      </c>
      <c r="U8" s="166">
        <v>50</v>
      </c>
      <c r="V8" s="166">
        <v>50</v>
      </c>
      <c r="W8" s="166">
        <v>50</v>
      </c>
      <c r="X8" s="166">
        <v>50</v>
      </c>
      <c r="Y8" s="166">
        <v>50</v>
      </c>
      <c r="Z8" s="166">
        <v>50</v>
      </c>
      <c r="AA8" s="166">
        <v>50</v>
      </c>
      <c r="AB8" s="166">
        <v>50</v>
      </c>
    </row>
    <row r="9" spans="2:28" x14ac:dyDescent="0.2">
      <c r="B9" s="457" t="s">
        <v>874</v>
      </c>
      <c r="C9" s="457" t="s">
        <v>877</v>
      </c>
      <c r="D9" s="166">
        <v>50</v>
      </c>
      <c r="E9" s="166">
        <v>50</v>
      </c>
      <c r="F9" s="166">
        <v>49</v>
      </c>
      <c r="G9" s="166">
        <v>48</v>
      </c>
      <c r="H9" s="166">
        <v>47</v>
      </c>
      <c r="I9" s="166">
        <v>46</v>
      </c>
      <c r="J9" s="166">
        <v>45</v>
      </c>
      <c r="K9" s="166">
        <v>44</v>
      </c>
      <c r="L9" s="166">
        <v>43</v>
      </c>
      <c r="M9" s="166">
        <v>42</v>
      </c>
      <c r="N9" s="166">
        <v>41</v>
      </c>
      <c r="O9" s="166">
        <v>40</v>
      </c>
      <c r="P9" s="166">
        <v>40</v>
      </c>
      <c r="Q9" s="166">
        <v>40</v>
      </c>
      <c r="R9" s="166">
        <v>40</v>
      </c>
      <c r="S9" s="166">
        <v>40</v>
      </c>
      <c r="T9" s="166">
        <v>40</v>
      </c>
      <c r="U9" s="166">
        <v>40</v>
      </c>
      <c r="V9" s="166">
        <v>40</v>
      </c>
      <c r="W9" s="166">
        <v>40</v>
      </c>
      <c r="X9" s="166">
        <v>40</v>
      </c>
      <c r="Y9" s="166">
        <v>40</v>
      </c>
      <c r="Z9" s="166">
        <v>40</v>
      </c>
      <c r="AA9" s="166">
        <v>40</v>
      </c>
      <c r="AB9" s="166">
        <v>40</v>
      </c>
    </row>
    <row r="11" spans="2:28" x14ac:dyDescent="0.2">
      <c r="B11" s="235" t="s">
        <v>744</v>
      </c>
      <c r="N11" s="235" t="s">
        <v>1385</v>
      </c>
    </row>
    <row r="25" spans="6:19" x14ac:dyDescent="0.2">
      <c r="F25" s="331"/>
      <c r="G25" s="331"/>
      <c r="H25" s="331"/>
      <c r="I25" s="331"/>
      <c r="K25" s="331"/>
      <c r="L25" s="331"/>
      <c r="M25" s="331"/>
      <c r="N25" s="331"/>
      <c r="O25" s="331"/>
      <c r="P25" s="331"/>
      <c r="Q25" s="331"/>
      <c r="R25" s="331"/>
      <c r="S25" s="331"/>
    </row>
    <row r="37" spans="2:25" ht="65.25" customHeight="1" x14ac:dyDescent="0.2">
      <c r="B37" s="541" t="s">
        <v>1383</v>
      </c>
      <c r="C37" s="541"/>
      <c r="D37" s="541"/>
      <c r="E37" s="541"/>
      <c r="F37" s="541"/>
      <c r="G37" s="541"/>
      <c r="H37" s="541"/>
      <c r="I37" s="541"/>
      <c r="J37" s="541"/>
      <c r="K37" s="541"/>
      <c r="L37" s="527" t="s">
        <v>0</v>
      </c>
      <c r="O37" s="541" t="s">
        <v>1384</v>
      </c>
      <c r="P37" s="541"/>
      <c r="Q37" s="541"/>
      <c r="R37" s="541"/>
      <c r="S37" s="541"/>
      <c r="T37" s="541"/>
      <c r="U37" s="541"/>
      <c r="V37" s="541"/>
      <c r="W37" s="541"/>
      <c r="X37" s="541"/>
      <c r="Y37" s="527" t="s">
        <v>203</v>
      </c>
    </row>
  </sheetData>
  <mergeCells count="2">
    <mergeCell ref="B37:K37"/>
    <mergeCell ref="O37:X37"/>
  </mergeCells>
  <pageMargins left="0.7" right="0.7" top="0.75" bottom="0.75" header="0.3" footer="0.3"/>
  <pageSetup orientation="portrait" r:id="rId1"/>
  <headerFooter>
    <oddFooter>&amp;L_x000D_&amp;1#&amp;"Calibri"&amp;10&amp;K000000 Interné</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V51"/>
  <sheetViews>
    <sheetView showGridLines="0" zoomScaleNormal="100" workbookViewId="0"/>
  </sheetViews>
  <sheetFormatPr defaultColWidth="8.5" defaultRowHeight="12.75" x14ac:dyDescent="0.2"/>
  <cols>
    <col min="1" max="1" width="14.375" style="137" customWidth="1"/>
    <col min="2" max="12" width="8.5" style="137"/>
    <col min="13" max="13" width="15.5" style="137" customWidth="1"/>
    <col min="14" max="14" width="10.875" style="137" customWidth="1"/>
    <col min="15" max="20" width="7.5" style="137" customWidth="1"/>
    <col min="21" max="16384" width="8.5" style="137"/>
  </cols>
  <sheetData>
    <row r="1" spans="1:22" x14ac:dyDescent="0.2">
      <c r="A1" s="202"/>
    </row>
    <row r="3" spans="1:22" x14ac:dyDescent="0.2">
      <c r="C3" s="203"/>
    </row>
    <row r="4" spans="1:22" x14ac:dyDescent="0.2">
      <c r="C4" s="203"/>
      <c r="M4" s="165" t="s">
        <v>290</v>
      </c>
      <c r="N4" s="165" t="s">
        <v>291</v>
      </c>
    </row>
    <row r="5" spans="1:22" x14ac:dyDescent="0.2">
      <c r="C5" s="203"/>
    </row>
    <row r="6" spans="1:22" x14ac:dyDescent="0.2">
      <c r="B6" s="537" t="s">
        <v>900</v>
      </c>
      <c r="C6" s="538"/>
      <c r="D6" s="538"/>
      <c r="E6" s="538"/>
      <c r="F6" s="538"/>
      <c r="G6" s="538"/>
      <c r="H6" s="538"/>
      <c r="I6" s="538"/>
      <c r="J6" s="538"/>
      <c r="M6" s="165"/>
      <c r="N6" s="165"/>
    </row>
    <row r="7" spans="1:22" x14ac:dyDescent="0.2">
      <c r="B7" s="165"/>
      <c r="C7" s="203"/>
      <c r="M7" s="251"/>
      <c r="N7" s="251"/>
      <c r="O7" s="251"/>
      <c r="P7" s="251">
        <v>2022</v>
      </c>
      <c r="Q7" s="251">
        <v>2023</v>
      </c>
      <c r="R7" s="251">
        <v>2024</v>
      </c>
      <c r="S7" s="251">
        <v>2025</v>
      </c>
      <c r="T7" s="251">
        <v>2026</v>
      </c>
      <c r="U7" s="251">
        <v>2027</v>
      </c>
      <c r="V7" s="251">
        <v>2028</v>
      </c>
    </row>
    <row r="8" spans="1:22" x14ac:dyDescent="0.2">
      <c r="B8" s="165"/>
      <c r="C8" s="203"/>
      <c r="M8" s="165" t="s">
        <v>292</v>
      </c>
      <c r="N8" s="165" t="s">
        <v>293</v>
      </c>
      <c r="O8" s="204"/>
      <c r="P8" s="204">
        <v>11.239179465439845</v>
      </c>
      <c r="Q8" s="204">
        <v>8.2899750242056953</v>
      </c>
      <c r="R8" s="204">
        <v>5.9605638925305113</v>
      </c>
      <c r="S8" s="204">
        <v>4.0065796717624966</v>
      </c>
      <c r="T8" s="204">
        <v>3.8840123819392667</v>
      </c>
      <c r="U8" s="204">
        <v>3.7151380267720358</v>
      </c>
      <c r="V8" s="204">
        <v>3.7140549432867509</v>
      </c>
    </row>
    <row r="9" spans="1:22" x14ac:dyDescent="0.2">
      <c r="B9" s="165"/>
      <c r="C9" s="203"/>
      <c r="M9" s="165" t="s">
        <v>294</v>
      </c>
      <c r="N9" s="165" t="s">
        <v>295</v>
      </c>
      <c r="O9" s="204"/>
      <c r="P9" s="204">
        <v>0</v>
      </c>
      <c r="Q9" s="204">
        <v>0</v>
      </c>
      <c r="R9" s="204">
        <v>0</v>
      </c>
      <c r="S9" s="204">
        <v>0.7908155933862151</v>
      </c>
      <c r="T9" s="204">
        <v>0.45292721440338424</v>
      </c>
      <c r="U9" s="204">
        <v>0.3225047832764707</v>
      </c>
      <c r="V9" s="204">
        <v>9.5190332929833588E-2</v>
      </c>
    </row>
    <row r="10" spans="1:22" x14ac:dyDescent="0.2">
      <c r="C10" s="203"/>
      <c r="M10" s="165" t="s">
        <v>573</v>
      </c>
      <c r="N10" s="165" t="s">
        <v>574</v>
      </c>
      <c r="O10" s="204"/>
      <c r="P10" s="204">
        <v>0</v>
      </c>
      <c r="Q10" s="204">
        <v>0</v>
      </c>
      <c r="R10" s="204">
        <v>0</v>
      </c>
      <c r="S10" s="204">
        <v>3.0961768480962881E-2</v>
      </c>
      <c r="T10" s="204">
        <v>2.2328240529561505E-2</v>
      </c>
      <c r="U10" s="204">
        <v>0.4575381730639041</v>
      </c>
      <c r="V10" s="204">
        <v>0.18014620213999377</v>
      </c>
    </row>
    <row r="11" spans="1:22" x14ac:dyDescent="0.2">
      <c r="C11" s="203"/>
      <c r="M11" s="165" t="s">
        <v>296</v>
      </c>
      <c r="N11" s="165" t="s">
        <v>297</v>
      </c>
      <c r="O11" s="204"/>
      <c r="P11" s="204">
        <v>0</v>
      </c>
      <c r="Q11" s="204">
        <v>0</v>
      </c>
      <c r="R11" s="204">
        <v>0</v>
      </c>
      <c r="S11" s="204">
        <v>0.50260473485128809</v>
      </c>
      <c r="T11" s="204">
        <v>0.1964049855615384</v>
      </c>
      <c r="U11" s="204">
        <v>0.55925496804788999</v>
      </c>
      <c r="V11" s="204">
        <v>0.37248359659781372</v>
      </c>
    </row>
    <row r="12" spans="1:22" x14ac:dyDescent="0.2">
      <c r="C12" s="203"/>
      <c r="M12" s="165" t="s">
        <v>298</v>
      </c>
      <c r="N12" s="137" t="s">
        <v>299</v>
      </c>
      <c r="O12" s="204"/>
      <c r="P12" s="204">
        <v>0</v>
      </c>
      <c r="Q12" s="204">
        <v>0</v>
      </c>
      <c r="R12" s="204">
        <v>3.9436107469488668E-2</v>
      </c>
      <c r="S12" s="204">
        <v>0.12969891759665408</v>
      </c>
      <c r="T12" s="204">
        <v>0.68705516096148589</v>
      </c>
      <c r="U12" s="204">
        <v>0.10307954348545678</v>
      </c>
      <c r="V12" s="204">
        <v>0.42234359074413508</v>
      </c>
    </row>
    <row r="13" spans="1:22" x14ac:dyDescent="0.2">
      <c r="C13" s="203"/>
      <c r="M13" s="165" t="s">
        <v>300</v>
      </c>
      <c r="N13" s="137" t="s">
        <v>363</v>
      </c>
      <c r="O13" s="204"/>
      <c r="P13" s="204">
        <v>11.239179465439845</v>
      </c>
      <c r="Q13" s="204">
        <v>8.2899750242056953</v>
      </c>
      <c r="R13" s="204">
        <v>5.9605638925305113</v>
      </c>
      <c r="S13" s="204">
        <v>5.5286039212987612</v>
      </c>
      <c r="T13" s="204">
        <v>4.4116278048244322</v>
      </c>
      <c r="U13" s="204">
        <v>3.9922670550211321</v>
      </c>
      <c r="V13" s="204">
        <v>3.5609728919264523</v>
      </c>
    </row>
    <row r="14" spans="1:22" x14ac:dyDescent="0.2">
      <c r="M14" s="165" t="s">
        <v>301</v>
      </c>
      <c r="N14" s="137" t="s">
        <v>302</v>
      </c>
      <c r="O14" s="204"/>
      <c r="P14" s="204">
        <v>11.239179465439845</v>
      </c>
      <c r="Q14" s="204">
        <v>8.2899750242056953</v>
      </c>
      <c r="R14" s="204">
        <v>5.9605638925305113</v>
      </c>
      <c r="S14" s="204">
        <v>4.8283570336296746</v>
      </c>
      <c r="T14" s="204">
        <v>4.3592678368722124</v>
      </c>
      <c r="U14" s="204">
        <v>4.4951809831124105</v>
      </c>
      <c r="V14" s="204">
        <v>3.9893914783565783</v>
      </c>
    </row>
    <row r="15" spans="1:22" x14ac:dyDescent="0.2">
      <c r="M15" s="165"/>
      <c r="O15" s="204"/>
      <c r="P15" s="204"/>
      <c r="Q15" s="204"/>
      <c r="R15" s="204"/>
      <c r="S15" s="204"/>
      <c r="T15" s="204"/>
    </row>
    <row r="23" spans="2:12" x14ac:dyDescent="0.2">
      <c r="L23" s="528"/>
    </row>
    <row r="24" spans="2:12" x14ac:dyDescent="0.2">
      <c r="L24" s="528"/>
    </row>
    <row r="25" spans="2:12" x14ac:dyDescent="0.2">
      <c r="L25" s="528"/>
    </row>
    <row r="26" spans="2:12" x14ac:dyDescent="0.2">
      <c r="L26" s="528"/>
    </row>
    <row r="27" spans="2:12" x14ac:dyDescent="0.2">
      <c r="J27" s="257" t="s">
        <v>0</v>
      </c>
    </row>
    <row r="29" spans="2:12" x14ac:dyDescent="0.2">
      <c r="B29" s="208" t="s">
        <v>916</v>
      </c>
    </row>
    <row r="47" spans="12:12" x14ac:dyDescent="0.2">
      <c r="L47" s="528"/>
    </row>
    <row r="48" spans="12:12" x14ac:dyDescent="0.2">
      <c r="L48" s="528"/>
    </row>
    <row r="49" spans="10:12" x14ac:dyDescent="0.2">
      <c r="L49" s="528"/>
    </row>
    <row r="50" spans="10:12" x14ac:dyDescent="0.2">
      <c r="J50" s="257" t="s">
        <v>203</v>
      </c>
      <c r="L50" s="528"/>
    </row>
    <row r="51" spans="10:12" x14ac:dyDescent="0.2">
      <c r="L51" s="528"/>
    </row>
  </sheetData>
  <mergeCells count="1">
    <mergeCell ref="B6:J6"/>
  </mergeCells>
  <pageMargins left="0.7" right="0.7" top="0.75" bottom="0.75" header="0.3" footer="0.3"/>
  <pageSetup paperSize="9" orientation="portrait" r:id="rId1"/>
  <headerFooter>
    <oddFooter>&amp;L_x000D_&amp;1#&amp;"Calibri"&amp;10&amp;K000000 Interné</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C7:L18"/>
  <sheetViews>
    <sheetView showGridLines="0" zoomScaleNormal="100" workbookViewId="0"/>
  </sheetViews>
  <sheetFormatPr defaultRowHeight="15" x14ac:dyDescent="0.25"/>
  <cols>
    <col min="3" max="3" width="36.875" customWidth="1"/>
    <col min="4" max="5" width="12.5" customWidth="1"/>
    <col min="6" max="6" width="13.375" customWidth="1"/>
    <col min="9" max="9" width="36.875" customWidth="1"/>
    <col min="10" max="12" width="12.5" customWidth="1"/>
  </cols>
  <sheetData>
    <row r="7" spans="3:12" ht="15.75" thickBot="1" x14ac:dyDescent="0.3">
      <c r="C7" s="114" t="s">
        <v>910</v>
      </c>
      <c r="D7" s="114"/>
      <c r="E7" s="114"/>
      <c r="F7" s="114"/>
      <c r="G7" s="114"/>
      <c r="H7" s="114"/>
      <c r="I7" s="114" t="s">
        <v>911</v>
      </c>
    </row>
    <row r="8" spans="3:12" ht="15.75" thickBot="1" x14ac:dyDescent="0.3">
      <c r="C8" s="120"/>
      <c r="D8" s="115">
        <v>2025</v>
      </c>
      <c r="E8" s="116" t="s">
        <v>921</v>
      </c>
      <c r="F8" s="115" t="s">
        <v>337</v>
      </c>
      <c r="I8" s="120"/>
      <c r="J8" s="115">
        <v>2025</v>
      </c>
      <c r="K8" s="116" t="s">
        <v>927</v>
      </c>
      <c r="L8" s="115" t="s">
        <v>364</v>
      </c>
    </row>
    <row r="9" spans="3:12" ht="15.75" thickBot="1" x14ac:dyDescent="0.3">
      <c r="C9" s="109" t="s">
        <v>338</v>
      </c>
      <c r="D9" s="128" t="s">
        <v>920</v>
      </c>
      <c r="E9" s="129" t="s">
        <v>922</v>
      </c>
      <c r="F9" s="130" t="s">
        <v>923</v>
      </c>
      <c r="I9" s="118" t="s">
        <v>347</v>
      </c>
      <c r="J9" s="121" t="s">
        <v>924</v>
      </c>
      <c r="K9" s="122" t="s">
        <v>925</v>
      </c>
      <c r="L9" s="135" t="s">
        <v>926</v>
      </c>
    </row>
    <row r="10" spans="3:12" x14ac:dyDescent="0.25">
      <c r="C10" s="3" t="s">
        <v>339</v>
      </c>
      <c r="D10" s="2"/>
      <c r="E10" s="131"/>
      <c r="F10" s="2"/>
      <c r="I10" s="3" t="s">
        <v>365</v>
      </c>
      <c r="J10" s="2"/>
      <c r="K10" s="123"/>
      <c r="L10" s="2"/>
    </row>
    <row r="11" spans="3:12" x14ac:dyDescent="0.25">
      <c r="C11" s="3" t="s">
        <v>340</v>
      </c>
      <c r="D11" s="2">
        <v>3.6</v>
      </c>
      <c r="E11" s="77">
        <v>2.7</v>
      </c>
      <c r="F11" s="2">
        <v>0.9</v>
      </c>
      <c r="I11" s="3" t="s">
        <v>348</v>
      </c>
      <c r="J11" s="2">
        <v>3.6</v>
      </c>
      <c r="K11" s="77">
        <v>2.7</v>
      </c>
      <c r="L11" s="2">
        <v>0.9</v>
      </c>
    </row>
    <row r="12" spans="3:12" x14ac:dyDescent="0.25">
      <c r="C12" s="108" t="s">
        <v>341</v>
      </c>
      <c r="D12" s="124">
        <v>-2.9</v>
      </c>
      <c r="E12" s="125">
        <v>-2.1</v>
      </c>
      <c r="F12" s="124">
        <v>-0.3</v>
      </c>
      <c r="I12" s="108" t="s">
        <v>366</v>
      </c>
      <c r="J12" s="124">
        <v>-2.9</v>
      </c>
      <c r="K12" s="125">
        <v>-2.1</v>
      </c>
      <c r="L12" s="124">
        <v>-0.3</v>
      </c>
    </row>
    <row r="13" spans="3:12" x14ac:dyDescent="0.25">
      <c r="C13" s="3" t="s">
        <v>342</v>
      </c>
      <c r="D13" s="2">
        <v>1.6</v>
      </c>
      <c r="E13" s="77">
        <v>1</v>
      </c>
      <c r="F13" s="2">
        <v>1</v>
      </c>
      <c r="I13" s="3" t="s">
        <v>349</v>
      </c>
      <c r="J13" s="2">
        <v>1.6</v>
      </c>
      <c r="K13" s="77">
        <v>1</v>
      </c>
      <c r="L13" s="2">
        <v>1</v>
      </c>
    </row>
    <row r="14" spans="3:12" x14ac:dyDescent="0.25">
      <c r="C14" s="3" t="s">
        <v>343</v>
      </c>
      <c r="D14" s="2">
        <v>1</v>
      </c>
      <c r="E14" s="77">
        <v>0.9</v>
      </c>
      <c r="F14" s="2">
        <v>0.9</v>
      </c>
      <c r="I14" s="3" t="s">
        <v>350</v>
      </c>
      <c r="J14" s="2">
        <v>1</v>
      </c>
      <c r="K14" s="77">
        <v>0.9</v>
      </c>
      <c r="L14" s="2">
        <v>0.9</v>
      </c>
    </row>
    <row r="15" spans="3:12" x14ac:dyDescent="0.25">
      <c r="C15" s="3" t="s">
        <v>344</v>
      </c>
      <c r="D15" s="2">
        <v>1.2</v>
      </c>
      <c r="E15" s="77">
        <v>1.1000000000000001</v>
      </c>
      <c r="F15" s="2">
        <v>1.1000000000000001</v>
      </c>
      <c r="I15" s="3" t="s">
        <v>351</v>
      </c>
      <c r="J15" s="2">
        <v>1.2</v>
      </c>
      <c r="K15" s="77">
        <v>1.1000000000000001</v>
      </c>
      <c r="L15" s="2">
        <v>1.1000000000000001</v>
      </c>
    </row>
    <row r="16" spans="3:12" x14ac:dyDescent="0.25">
      <c r="C16" s="3" t="s">
        <v>345</v>
      </c>
      <c r="D16" s="2">
        <v>0.2</v>
      </c>
      <c r="E16" s="77">
        <v>0.1</v>
      </c>
      <c r="F16" s="2">
        <v>0.1</v>
      </c>
      <c r="I16" s="3" t="s">
        <v>352</v>
      </c>
      <c r="J16" s="2">
        <v>0.2</v>
      </c>
      <c r="K16" s="77">
        <v>0.1</v>
      </c>
      <c r="L16" s="2">
        <v>0.1</v>
      </c>
    </row>
    <row r="17" spans="3:12" ht="15.75" thickBot="1" x14ac:dyDescent="0.3">
      <c r="C17" s="132" t="s">
        <v>346</v>
      </c>
      <c r="D17" s="133">
        <v>0.4</v>
      </c>
      <c r="E17" s="107">
        <v>0.4</v>
      </c>
      <c r="F17" s="133">
        <v>0.4</v>
      </c>
      <c r="I17" s="117" t="s">
        <v>353</v>
      </c>
      <c r="J17" s="133">
        <v>0.4</v>
      </c>
      <c r="K17" s="107">
        <v>0.4</v>
      </c>
      <c r="L17" s="133">
        <v>0.4</v>
      </c>
    </row>
    <row r="18" spans="3:12" x14ac:dyDescent="0.25">
      <c r="F18" s="134" t="s">
        <v>0</v>
      </c>
      <c r="L18" s="108" t="s">
        <v>203</v>
      </c>
    </row>
  </sheetData>
  <pageMargins left="0.7" right="0.7" top="0.75" bottom="0.75" header="0.3" footer="0.3"/>
  <pageSetup paperSize="0" orientation="portrait" horizontalDpi="0" verticalDpi="0" copies="0"/>
  <headerFooter>
    <oddFooter>&amp;L_x000D_&amp;1#&amp;"Calibri"&amp;10&amp;K000000 Interné</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02927-FBF6-49A5-AC6C-853088F798F7}">
  <dimension ref="C5:M138"/>
  <sheetViews>
    <sheetView showGridLines="0" zoomScale="85" zoomScaleNormal="85" workbookViewId="0"/>
  </sheetViews>
  <sheetFormatPr defaultColWidth="9" defaultRowHeight="12.75" x14ac:dyDescent="0.2"/>
  <cols>
    <col min="1" max="2" width="9" style="137"/>
    <col min="3" max="3" width="28.25" style="137" customWidth="1"/>
    <col min="4" max="4" width="27" style="137" customWidth="1"/>
    <col min="5" max="5" width="47.75" style="137" customWidth="1"/>
    <col min="6" max="7" width="28.25" style="137" customWidth="1"/>
    <col min="8" max="8" width="2.75" style="137" customWidth="1"/>
    <col min="9" max="9" width="31.125" style="137" bestFit="1" customWidth="1"/>
    <col min="10" max="10" width="46.625" style="137" bestFit="1" customWidth="1"/>
    <col min="11" max="11" width="49" style="531" customWidth="1"/>
    <col min="12" max="12" width="7.75" style="137" bestFit="1" customWidth="1"/>
    <col min="13" max="13" width="8.125" style="137" bestFit="1" customWidth="1"/>
    <col min="14" max="16384" width="9" style="137"/>
  </cols>
  <sheetData>
    <row r="5" spans="3:13" x14ac:dyDescent="0.2">
      <c r="C5" s="548" t="s">
        <v>928</v>
      </c>
      <c r="D5" s="548"/>
      <c r="E5" s="548"/>
      <c r="F5" s="548"/>
      <c r="G5" s="548"/>
      <c r="H5" s="548"/>
      <c r="I5" s="548" t="s">
        <v>1143</v>
      </c>
      <c r="J5" s="548"/>
      <c r="K5" s="548"/>
      <c r="L5" s="548"/>
      <c r="M5" s="548"/>
    </row>
    <row r="6" spans="3:13" ht="13.5" thickBot="1" x14ac:dyDescent="0.25">
      <c r="C6" s="269"/>
    </row>
    <row r="7" spans="3:13" ht="13.5" thickBot="1" x14ac:dyDescent="0.25">
      <c r="C7" s="606"/>
      <c r="D7" s="542" t="s">
        <v>930</v>
      </c>
      <c r="E7" s="542" t="s">
        <v>929</v>
      </c>
      <c r="F7" s="542" t="s">
        <v>931</v>
      </c>
      <c r="G7" s="542" t="s">
        <v>818</v>
      </c>
      <c r="H7" s="264"/>
      <c r="I7" s="513"/>
      <c r="J7" s="542" t="s">
        <v>1208</v>
      </c>
      <c r="K7" s="542" t="s">
        <v>1144</v>
      </c>
      <c r="L7" s="542" t="s">
        <v>1185</v>
      </c>
      <c r="M7" s="542" t="s">
        <v>818</v>
      </c>
    </row>
    <row r="8" spans="3:13" ht="13.5" thickBot="1" x14ac:dyDescent="0.25">
      <c r="C8" s="607"/>
      <c r="D8" s="544"/>
      <c r="E8" s="544"/>
      <c r="F8" s="544"/>
      <c r="G8" s="544"/>
      <c r="H8" s="101"/>
      <c r="I8" s="497"/>
      <c r="J8" s="543"/>
      <c r="K8" s="544"/>
      <c r="L8" s="544"/>
      <c r="M8" s="544"/>
    </row>
    <row r="9" spans="3:13" x14ac:dyDescent="0.2">
      <c r="C9" s="599" t="s">
        <v>932</v>
      </c>
      <c r="D9" s="596" t="s">
        <v>1058</v>
      </c>
      <c r="E9" s="604" t="s">
        <v>939</v>
      </c>
      <c r="F9" s="545" t="s">
        <v>201</v>
      </c>
      <c r="G9" s="580" t="s">
        <v>819</v>
      </c>
      <c r="H9" s="264"/>
      <c r="I9" s="599" t="s">
        <v>1145</v>
      </c>
      <c r="J9" s="598" t="s">
        <v>1276</v>
      </c>
      <c r="K9" s="602" t="s">
        <v>1146</v>
      </c>
      <c r="L9" s="545" t="s">
        <v>201</v>
      </c>
      <c r="M9" s="580" t="s">
        <v>819</v>
      </c>
    </row>
    <row r="10" spans="3:13" ht="105.75" customHeight="1" thickBot="1" x14ac:dyDescent="0.25">
      <c r="C10" s="600"/>
      <c r="D10" s="597"/>
      <c r="E10" s="605"/>
      <c r="F10" s="547"/>
      <c r="G10" s="582"/>
      <c r="H10" s="264"/>
      <c r="I10" s="600"/>
      <c r="J10" s="597"/>
      <c r="K10" s="603"/>
      <c r="L10" s="547"/>
      <c r="M10" s="582"/>
    </row>
    <row r="11" spans="3:13" x14ac:dyDescent="0.2">
      <c r="C11" s="600"/>
      <c r="D11" s="596" t="s">
        <v>1059</v>
      </c>
      <c r="E11" s="604" t="s">
        <v>940</v>
      </c>
      <c r="F11" s="545" t="s">
        <v>201</v>
      </c>
      <c r="G11" s="580" t="s">
        <v>819</v>
      </c>
      <c r="H11" s="264"/>
      <c r="I11" s="600"/>
      <c r="J11" s="596" t="s">
        <v>1277</v>
      </c>
      <c r="K11" s="553" t="s">
        <v>1147</v>
      </c>
      <c r="L11" s="545" t="s">
        <v>201</v>
      </c>
      <c r="M11" s="580" t="s">
        <v>819</v>
      </c>
    </row>
    <row r="12" spans="3:13" ht="82.5" customHeight="1" thickBot="1" x14ac:dyDescent="0.25">
      <c r="C12" s="600"/>
      <c r="D12" s="597"/>
      <c r="E12" s="605"/>
      <c r="F12" s="547"/>
      <c r="G12" s="582"/>
      <c r="H12" s="264"/>
      <c r="I12" s="600"/>
      <c r="J12" s="597"/>
      <c r="K12" s="554"/>
      <c r="L12" s="547"/>
      <c r="M12" s="582"/>
    </row>
    <row r="13" spans="3:13" x14ac:dyDescent="0.2">
      <c r="C13" s="600"/>
      <c r="D13" s="616" t="s">
        <v>1060</v>
      </c>
      <c r="E13" s="604" t="s">
        <v>941</v>
      </c>
      <c r="F13" s="545" t="s">
        <v>201</v>
      </c>
      <c r="G13" s="580" t="s">
        <v>819</v>
      </c>
      <c r="H13" s="264"/>
      <c r="I13" s="600"/>
      <c r="J13" s="596" t="s">
        <v>1278</v>
      </c>
      <c r="K13" s="553" t="s">
        <v>1148</v>
      </c>
      <c r="L13" s="545" t="s">
        <v>201</v>
      </c>
      <c r="M13" s="580" t="s">
        <v>819</v>
      </c>
    </row>
    <row r="14" spans="3:13" ht="93" customHeight="1" thickBot="1" x14ac:dyDescent="0.25">
      <c r="C14" s="600"/>
      <c r="D14" s="597"/>
      <c r="E14" s="605"/>
      <c r="F14" s="547"/>
      <c r="G14" s="582"/>
      <c r="H14" s="264"/>
      <c r="I14" s="600"/>
      <c r="J14" s="597"/>
      <c r="K14" s="554"/>
      <c r="L14" s="547"/>
      <c r="M14" s="582"/>
    </row>
    <row r="15" spans="3:13" x14ac:dyDescent="0.2">
      <c r="C15" s="600"/>
      <c r="D15" s="596" t="s">
        <v>1061</v>
      </c>
      <c r="E15" s="604" t="s">
        <v>942</v>
      </c>
      <c r="F15" s="545" t="s">
        <v>201</v>
      </c>
      <c r="G15" s="580" t="s">
        <v>820</v>
      </c>
      <c r="H15" s="264"/>
      <c r="I15" s="600"/>
      <c r="J15" s="596" t="s">
        <v>1279</v>
      </c>
      <c r="K15" s="553" t="s">
        <v>1149</v>
      </c>
      <c r="L15" s="545" t="s">
        <v>201</v>
      </c>
      <c r="M15" s="580" t="s">
        <v>820</v>
      </c>
    </row>
    <row r="16" spans="3:13" ht="29.25" customHeight="1" thickBot="1" x14ac:dyDescent="0.25">
      <c r="C16" s="600"/>
      <c r="D16" s="597"/>
      <c r="E16" s="605"/>
      <c r="F16" s="547"/>
      <c r="G16" s="582"/>
      <c r="H16" s="264"/>
      <c r="I16" s="600"/>
      <c r="J16" s="597"/>
      <c r="K16" s="554"/>
      <c r="L16" s="547"/>
      <c r="M16" s="582"/>
    </row>
    <row r="17" spans="3:13" x14ac:dyDescent="0.2">
      <c r="C17" s="600"/>
      <c r="D17" s="596" t="s">
        <v>1062</v>
      </c>
      <c r="E17" s="604" t="s">
        <v>943</v>
      </c>
      <c r="F17" s="545" t="s">
        <v>201</v>
      </c>
      <c r="G17" s="580" t="s">
        <v>1069</v>
      </c>
      <c r="I17" s="600"/>
      <c r="J17" s="596" t="s">
        <v>1280</v>
      </c>
      <c r="K17" s="604" t="s">
        <v>1150</v>
      </c>
      <c r="L17" s="545" t="s">
        <v>201</v>
      </c>
      <c r="M17" s="580" t="s">
        <v>1069</v>
      </c>
    </row>
    <row r="18" spans="3:13" ht="29.25" customHeight="1" thickBot="1" x14ac:dyDescent="0.25">
      <c r="C18" s="600"/>
      <c r="D18" s="597"/>
      <c r="E18" s="605"/>
      <c r="F18" s="547"/>
      <c r="G18" s="582"/>
      <c r="I18" s="600"/>
      <c r="J18" s="597"/>
      <c r="K18" s="605"/>
      <c r="L18" s="547"/>
      <c r="M18" s="582"/>
    </row>
    <row r="19" spans="3:13" x14ac:dyDescent="0.2">
      <c r="C19" s="600"/>
      <c r="D19" s="596" t="s">
        <v>1063</v>
      </c>
      <c r="E19" s="604" t="s">
        <v>944</v>
      </c>
      <c r="F19" s="545" t="s">
        <v>201</v>
      </c>
      <c r="G19" s="580" t="s">
        <v>819</v>
      </c>
      <c r="I19" s="600"/>
      <c r="J19" s="596" t="s">
        <v>1281</v>
      </c>
      <c r="K19" s="553" t="s">
        <v>1151</v>
      </c>
      <c r="L19" s="545" t="s">
        <v>201</v>
      </c>
      <c r="M19" s="580" t="s">
        <v>819</v>
      </c>
    </row>
    <row r="20" spans="3:13" ht="64.5" customHeight="1" thickBot="1" x14ac:dyDescent="0.25">
      <c r="C20" s="600"/>
      <c r="D20" s="597"/>
      <c r="E20" s="605"/>
      <c r="F20" s="547"/>
      <c r="G20" s="582"/>
      <c r="I20" s="600"/>
      <c r="J20" s="597"/>
      <c r="K20" s="554"/>
      <c r="L20" s="547"/>
      <c r="M20" s="582"/>
    </row>
    <row r="21" spans="3:13" x14ac:dyDescent="0.2">
      <c r="C21" s="600"/>
      <c r="D21" s="596" t="s">
        <v>1064</v>
      </c>
      <c r="E21" s="604" t="s">
        <v>945</v>
      </c>
      <c r="F21" s="545" t="s">
        <v>201</v>
      </c>
      <c r="G21" s="580" t="s">
        <v>819</v>
      </c>
      <c r="I21" s="600"/>
      <c r="J21" s="596" t="s">
        <v>1282</v>
      </c>
      <c r="K21" s="553" t="s">
        <v>1152</v>
      </c>
      <c r="L21" s="545" t="s">
        <v>201</v>
      </c>
      <c r="M21" s="580" t="s">
        <v>819</v>
      </c>
    </row>
    <row r="22" spans="3:13" x14ac:dyDescent="0.2">
      <c r="C22" s="600"/>
      <c r="D22" s="598"/>
      <c r="E22" s="608"/>
      <c r="F22" s="546"/>
      <c r="G22" s="581"/>
      <c r="I22" s="600"/>
      <c r="J22" s="598"/>
      <c r="K22" s="567"/>
      <c r="L22" s="546"/>
      <c r="M22" s="581"/>
    </row>
    <row r="23" spans="3:13" x14ac:dyDescent="0.2">
      <c r="C23" s="600"/>
      <c r="D23" s="598"/>
      <c r="E23" s="608"/>
      <c r="F23" s="546"/>
      <c r="G23" s="581"/>
      <c r="I23" s="600"/>
      <c r="J23" s="598"/>
      <c r="K23" s="567"/>
      <c r="L23" s="546"/>
      <c r="M23" s="581"/>
    </row>
    <row r="24" spans="3:13" ht="27" customHeight="1" thickBot="1" x14ac:dyDescent="0.25">
      <c r="C24" s="600"/>
      <c r="D24" s="495"/>
      <c r="E24" s="608"/>
      <c r="F24" s="546"/>
      <c r="G24" s="581"/>
      <c r="I24" s="600"/>
      <c r="J24" s="597"/>
      <c r="K24" s="554"/>
      <c r="L24" s="547"/>
      <c r="M24" s="582"/>
    </row>
    <row r="25" spans="3:13" ht="27.75" customHeight="1" thickBot="1" x14ac:dyDescent="0.25">
      <c r="C25" s="600"/>
      <c r="D25" s="496"/>
      <c r="E25" s="605"/>
      <c r="F25" s="547"/>
      <c r="G25" s="582"/>
      <c r="I25" s="600"/>
      <c r="J25" s="596" t="s">
        <v>1283</v>
      </c>
      <c r="K25" s="553" t="s">
        <v>1153</v>
      </c>
      <c r="L25" s="545" t="s">
        <v>201</v>
      </c>
      <c r="M25" s="580" t="s">
        <v>819</v>
      </c>
    </row>
    <row r="26" spans="3:13" ht="13.5" thickBot="1" x14ac:dyDescent="0.25">
      <c r="C26" s="600"/>
      <c r="D26" s="596" t="s">
        <v>1065</v>
      </c>
      <c r="E26" s="604" t="s">
        <v>946</v>
      </c>
      <c r="F26" s="545" t="s">
        <v>201</v>
      </c>
      <c r="G26" s="580" t="s">
        <v>819</v>
      </c>
      <c r="I26" s="600"/>
      <c r="J26" s="597"/>
      <c r="K26" s="554"/>
      <c r="L26" s="547"/>
      <c r="M26" s="582"/>
    </row>
    <row r="27" spans="3:13" ht="54" customHeight="1" thickBot="1" x14ac:dyDescent="0.25">
      <c r="C27" s="600"/>
      <c r="D27" s="597"/>
      <c r="E27" s="605"/>
      <c r="F27" s="547"/>
      <c r="G27" s="582"/>
      <c r="I27" s="600"/>
      <c r="J27" s="596" t="s">
        <v>1284</v>
      </c>
      <c r="K27" s="553" t="s">
        <v>1154</v>
      </c>
      <c r="L27" s="545" t="s">
        <v>201</v>
      </c>
      <c r="M27" s="580" t="s">
        <v>819</v>
      </c>
    </row>
    <row r="28" spans="3:13" ht="13.5" thickBot="1" x14ac:dyDescent="0.25">
      <c r="C28" s="600"/>
      <c r="D28" s="596" t="s">
        <v>1066</v>
      </c>
      <c r="E28" s="604" t="s">
        <v>947</v>
      </c>
      <c r="F28" s="545" t="s">
        <v>201</v>
      </c>
      <c r="G28" s="580" t="s">
        <v>819</v>
      </c>
      <c r="I28" s="600"/>
      <c r="J28" s="597"/>
      <c r="K28" s="554"/>
      <c r="L28" s="547"/>
      <c r="M28" s="582"/>
    </row>
    <row r="29" spans="3:13" ht="13.5" thickBot="1" x14ac:dyDescent="0.25">
      <c r="C29" s="600"/>
      <c r="D29" s="597"/>
      <c r="E29" s="605"/>
      <c r="F29" s="547"/>
      <c r="G29" s="582"/>
      <c r="I29" s="600"/>
      <c r="J29" s="596" t="s">
        <v>1285</v>
      </c>
      <c r="K29" s="553" t="s">
        <v>1155</v>
      </c>
      <c r="L29" s="545" t="s">
        <v>201</v>
      </c>
      <c r="M29" s="580" t="s">
        <v>1069</v>
      </c>
    </row>
    <row r="30" spans="3:13" ht="13.5" thickBot="1" x14ac:dyDescent="0.25">
      <c r="C30" s="600"/>
      <c r="D30" s="596" t="s">
        <v>1067</v>
      </c>
      <c r="E30" s="604" t="s">
        <v>948</v>
      </c>
      <c r="F30" s="545" t="s">
        <v>201</v>
      </c>
      <c r="G30" s="580" t="s">
        <v>1069</v>
      </c>
      <c r="I30" s="600"/>
      <c r="J30" s="598"/>
      <c r="K30" s="554"/>
      <c r="L30" s="546"/>
      <c r="M30" s="581"/>
    </row>
    <row r="31" spans="3:13" ht="13.5" thickBot="1" x14ac:dyDescent="0.25">
      <c r="C31" s="600"/>
      <c r="D31" s="598"/>
      <c r="E31" s="605"/>
      <c r="F31" s="546"/>
      <c r="G31" s="581"/>
      <c r="I31" s="600"/>
      <c r="J31" s="598"/>
      <c r="K31" s="553" t="s">
        <v>1156</v>
      </c>
      <c r="L31" s="546"/>
      <c r="M31" s="581"/>
    </row>
    <row r="32" spans="3:13" ht="15.75" thickBot="1" x14ac:dyDescent="0.25">
      <c r="C32" s="600"/>
      <c r="D32" s="598"/>
      <c r="E32" s="604" t="s">
        <v>1068</v>
      </c>
      <c r="F32" s="546"/>
      <c r="G32" s="581"/>
      <c r="I32" s="601"/>
      <c r="J32" s="597"/>
      <c r="K32" s="554"/>
      <c r="L32" s="547"/>
      <c r="M32" s="437"/>
    </row>
    <row r="33" spans="3:13" ht="45" customHeight="1" thickBot="1" x14ac:dyDescent="0.25">
      <c r="C33" s="601"/>
      <c r="D33" s="597"/>
      <c r="E33" s="605"/>
      <c r="F33" s="547"/>
      <c r="G33" s="582"/>
      <c r="I33" s="591" t="s">
        <v>1157</v>
      </c>
      <c r="J33" s="551" t="s">
        <v>1286</v>
      </c>
      <c r="K33" s="553" t="s">
        <v>1158</v>
      </c>
      <c r="L33" s="545" t="s">
        <v>201</v>
      </c>
      <c r="M33" s="580" t="s">
        <v>822</v>
      </c>
    </row>
    <row r="34" spans="3:13" ht="45" customHeight="1" thickBot="1" x14ac:dyDescent="0.25">
      <c r="C34" s="591" t="s">
        <v>933</v>
      </c>
      <c r="D34" s="551" t="s">
        <v>1073</v>
      </c>
      <c r="E34" s="604" t="s">
        <v>1014</v>
      </c>
      <c r="F34" s="545" t="s">
        <v>201</v>
      </c>
      <c r="G34" s="580" t="s">
        <v>822</v>
      </c>
      <c r="I34" s="592"/>
      <c r="J34" s="552"/>
      <c r="K34" s="554"/>
      <c r="L34" s="547"/>
      <c r="M34" s="582"/>
    </row>
    <row r="35" spans="3:13" ht="45" customHeight="1" thickBot="1" x14ac:dyDescent="0.25">
      <c r="C35" s="592"/>
      <c r="D35" s="552"/>
      <c r="E35" s="605"/>
      <c r="F35" s="547"/>
      <c r="G35" s="582"/>
      <c r="I35" s="592"/>
      <c r="J35" s="551" t="s">
        <v>1287</v>
      </c>
      <c r="K35" s="553" t="s">
        <v>1159</v>
      </c>
      <c r="L35" s="545" t="s">
        <v>1072</v>
      </c>
      <c r="M35" s="580" t="s">
        <v>1070</v>
      </c>
    </row>
    <row r="36" spans="3:13" ht="45" customHeight="1" thickBot="1" x14ac:dyDescent="0.25">
      <c r="C36" s="592"/>
      <c r="D36" s="551" t="s">
        <v>1074</v>
      </c>
      <c r="E36" s="604" t="s">
        <v>1015</v>
      </c>
      <c r="F36" s="545" t="s">
        <v>1072</v>
      </c>
      <c r="G36" s="580" t="s">
        <v>1070</v>
      </c>
      <c r="I36" s="592"/>
      <c r="J36" s="552"/>
      <c r="K36" s="554"/>
      <c r="L36" s="547"/>
      <c r="M36" s="582"/>
    </row>
    <row r="37" spans="3:13" ht="45" customHeight="1" thickBot="1" x14ac:dyDescent="0.25">
      <c r="C37" s="592"/>
      <c r="D37" s="552"/>
      <c r="E37" s="605"/>
      <c r="F37" s="547"/>
      <c r="G37" s="582"/>
      <c r="I37" s="592"/>
      <c r="J37" s="551" t="s">
        <v>1288</v>
      </c>
      <c r="K37" s="553" t="s">
        <v>1161</v>
      </c>
      <c r="L37" s="545" t="s">
        <v>201</v>
      </c>
      <c r="M37" s="580" t="s">
        <v>822</v>
      </c>
    </row>
    <row r="38" spans="3:13" ht="45" customHeight="1" thickBot="1" x14ac:dyDescent="0.25">
      <c r="C38" s="592"/>
      <c r="D38" s="551" t="s">
        <v>1075</v>
      </c>
      <c r="E38" s="604" t="s">
        <v>1016</v>
      </c>
      <c r="F38" s="545" t="s">
        <v>201</v>
      </c>
      <c r="G38" s="580" t="s">
        <v>822</v>
      </c>
      <c r="I38" s="592"/>
      <c r="J38" s="552"/>
      <c r="K38" s="554"/>
      <c r="L38" s="547"/>
      <c r="M38" s="582"/>
    </row>
    <row r="39" spans="3:13" ht="45" customHeight="1" thickBot="1" x14ac:dyDescent="0.25">
      <c r="C39" s="592"/>
      <c r="D39" s="552"/>
      <c r="E39" s="605"/>
      <c r="F39" s="547"/>
      <c r="G39" s="582"/>
      <c r="I39" s="592"/>
      <c r="J39" s="551" t="s">
        <v>1289</v>
      </c>
      <c r="K39" s="553" t="s">
        <v>1163</v>
      </c>
      <c r="L39" s="545" t="s">
        <v>201</v>
      </c>
      <c r="M39" s="545" t="s">
        <v>822</v>
      </c>
    </row>
    <row r="40" spans="3:13" ht="45" customHeight="1" thickBot="1" x14ac:dyDescent="0.25">
      <c r="C40" s="592"/>
      <c r="D40" s="490" t="s">
        <v>1076</v>
      </c>
      <c r="E40" s="604" t="s">
        <v>1017</v>
      </c>
      <c r="F40" s="545" t="s">
        <v>201</v>
      </c>
      <c r="G40" s="580" t="s">
        <v>822</v>
      </c>
      <c r="I40" s="592"/>
      <c r="J40" s="552" t="s">
        <v>1162</v>
      </c>
      <c r="K40" s="554"/>
      <c r="L40" s="547"/>
      <c r="M40" s="547"/>
    </row>
    <row r="41" spans="3:13" ht="45" customHeight="1" thickBot="1" x14ac:dyDescent="0.25">
      <c r="C41" s="592"/>
      <c r="D41" s="489" t="s">
        <v>949</v>
      </c>
      <c r="E41" s="605"/>
      <c r="F41" s="547"/>
      <c r="G41" s="582"/>
      <c r="I41" s="592"/>
      <c r="J41" s="551" t="s">
        <v>1290</v>
      </c>
      <c r="K41" s="553" t="s">
        <v>1165</v>
      </c>
      <c r="L41" s="594" t="s">
        <v>201</v>
      </c>
      <c r="M41" s="545" t="s">
        <v>822</v>
      </c>
    </row>
    <row r="42" spans="3:13" ht="45" customHeight="1" thickBot="1" x14ac:dyDescent="0.25">
      <c r="C42" s="592"/>
      <c r="D42" s="551" t="s">
        <v>1077</v>
      </c>
      <c r="E42" s="604" t="s">
        <v>1018</v>
      </c>
      <c r="F42" s="545" t="s">
        <v>201</v>
      </c>
      <c r="G42" s="580" t="s">
        <v>822</v>
      </c>
      <c r="I42" s="592"/>
      <c r="J42" s="552" t="s">
        <v>1164</v>
      </c>
      <c r="K42" s="554"/>
      <c r="L42" s="595"/>
      <c r="M42" s="546"/>
    </row>
    <row r="43" spans="3:13" ht="45" customHeight="1" thickBot="1" x14ac:dyDescent="0.25">
      <c r="C43" s="592"/>
      <c r="D43" s="552"/>
      <c r="E43" s="605"/>
      <c r="F43" s="547"/>
      <c r="G43" s="582"/>
      <c r="I43" s="592"/>
      <c r="J43" s="551" t="s">
        <v>1291</v>
      </c>
      <c r="K43" s="553" t="s">
        <v>1167</v>
      </c>
      <c r="L43" s="594" t="s">
        <v>201</v>
      </c>
      <c r="M43" s="545" t="s">
        <v>1071</v>
      </c>
    </row>
    <row r="44" spans="3:13" ht="45" customHeight="1" thickBot="1" x14ac:dyDescent="0.25">
      <c r="C44" s="592"/>
      <c r="D44" s="551" t="s">
        <v>1078</v>
      </c>
      <c r="E44" s="604" t="s">
        <v>1079</v>
      </c>
      <c r="F44" s="545" t="s">
        <v>201</v>
      </c>
      <c r="G44" s="580" t="s">
        <v>1071</v>
      </c>
      <c r="I44" s="592"/>
      <c r="J44" s="552" t="s">
        <v>1166</v>
      </c>
      <c r="K44" s="554"/>
      <c r="L44" s="595"/>
      <c r="M44" s="547" t="s">
        <v>822</v>
      </c>
    </row>
    <row r="45" spans="3:13" ht="45" customHeight="1" thickBot="1" x14ac:dyDescent="0.25">
      <c r="C45" s="592"/>
      <c r="D45" s="552"/>
      <c r="E45" s="605"/>
      <c r="F45" s="547"/>
      <c r="G45" s="582"/>
      <c r="I45" s="592"/>
      <c r="J45" s="551" t="s">
        <v>1292</v>
      </c>
      <c r="K45" s="553" t="s">
        <v>1168</v>
      </c>
      <c r="L45" s="589" t="s">
        <v>201</v>
      </c>
      <c r="M45" s="499" t="s">
        <v>1071</v>
      </c>
    </row>
    <row r="46" spans="3:13" ht="45" customHeight="1" thickBot="1" x14ac:dyDescent="0.25">
      <c r="C46" s="592"/>
      <c r="D46" s="551" t="s">
        <v>1080</v>
      </c>
      <c r="E46" s="604" t="s">
        <v>1019</v>
      </c>
      <c r="F46" s="545" t="s">
        <v>201</v>
      </c>
      <c r="G46" s="580" t="s">
        <v>1071</v>
      </c>
      <c r="I46" s="592"/>
      <c r="J46" s="552"/>
      <c r="K46" s="554"/>
      <c r="L46" s="552"/>
      <c r="M46" s="507" t="s">
        <v>822</v>
      </c>
    </row>
    <row r="47" spans="3:13" ht="45" customHeight="1" thickBot="1" x14ac:dyDescent="0.25">
      <c r="C47" s="592"/>
      <c r="D47" s="552"/>
      <c r="E47" s="605"/>
      <c r="F47" s="547"/>
      <c r="G47" s="582"/>
      <c r="I47" s="592"/>
      <c r="J47" s="551" t="s">
        <v>1293</v>
      </c>
      <c r="K47" s="553" t="s">
        <v>1169</v>
      </c>
      <c r="L47" s="590" t="s">
        <v>1265</v>
      </c>
      <c r="M47" s="580" t="s">
        <v>1070</v>
      </c>
    </row>
    <row r="48" spans="3:13" ht="45" customHeight="1" thickBot="1" x14ac:dyDescent="0.25">
      <c r="C48" s="592"/>
      <c r="D48" s="551" t="s">
        <v>1081</v>
      </c>
      <c r="E48" s="604" t="s">
        <v>1020</v>
      </c>
      <c r="F48" s="545" t="s">
        <v>1082</v>
      </c>
      <c r="G48" s="580" t="s">
        <v>1070</v>
      </c>
      <c r="I48" s="592"/>
      <c r="J48" s="552"/>
      <c r="K48" s="554"/>
      <c r="L48" s="547"/>
      <c r="M48" s="582"/>
    </row>
    <row r="49" spans="3:13" ht="45" customHeight="1" thickBot="1" x14ac:dyDescent="0.25">
      <c r="C49" s="592"/>
      <c r="D49" s="552"/>
      <c r="E49" s="605"/>
      <c r="F49" s="547"/>
      <c r="G49" s="582"/>
      <c r="I49" s="592"/>
      <c r="J49" s="551" t="s">
        <v>1294</v>
      </c>
      <c r="K49" s="553" t="s">
        <v>1170</v>
      </c>
      <c r="L49" s="545" t="s">
        <v>1266</v>
      </c>
      <c r="M49" s="580" t="s">
        <v>1070</v>
      </c>
    </row>
    <row r="50" spans="3:13" ht="45" customHeight="1" thickBot="1" x14ac:dyDescent="0.25">
      <c r="C50" s="592"/>
      <c r="D50" s="551" t="s">
        <v>1084</v>
      </c>
      <c r="E50" s="604" t="s">
        <v>1021</v>
      </c>
      <c r="F50" s="545" t="s">
        <v>1083</v>
      </c>
      <c r="G50" s="580" t="s">
        <v>1070</v>
      </c>
      <c r="I50" s="592"/>
      <c r="J50" s="552"/>
      <c r="K50" s="554"/>
      <c r="L50" s="547"/>
      <c r="M50" s="582"/>
    </row>
    <row r="51" spans="3:13" ht="45" customHeight="1" thickBot="1" x14ac:dyDescent="0.25">
      <c r="C51" s="592"/>
      <c r="D51" s="552"/>
      <c r="E51" s="605"/>
      <c r="F51" s="547"/>
      <c r="G51" s="582"/>
      <c r="I51" s="592"/>
      <c r="J51" s="551" t="s">
        <v>1295</v>
      </c>
      <c r="K51" s="577" t="s">
        <v>1263</v>
      </c>
      <c r="L51" s="545" t="s">
        <v>817</v>
      </c>
      <c r="M51" s="580" t="s">
        <v>1070</v>
      </c>
    </row>
    <row r="52" spans="3:13" ht="45" customHeight="1" x14ac:dyDescent="0.2">
      <c r="C52" s="592"/>
      <c r="D52" s="551" t="s">
        <v>1085</v>
      </c>
      <c r="E52" s="604" t="s">
        <v>1022</v>
      </c>
      <c r="F52" s="545" t="s">
        <v>817</v>
      </c>
      <c r="G52" s="580" t="s">
        <v>1070</v>
      </c>
      <c r="I52" s="592"/>
      <c r="J52" s="566"/>
      <c r="K52" s="579"/>
      <c r="L52" s="546"/>
      <c r="M52" s="581"/>
    </row>
    <row r="53" spans="3:13" ht="45" customHeight="1" x14ac:dyDescent="0.2">
      <c r="C53" s="592"/>
      <c r="D53" s="566"/>
      <c r="E53" s="608"/>
      <c r="F53" s="546"/>
      <c r="G53" s="581"/>
      <c r="I53" s="592"/>
      <c r="J53" s="566"/>
      <c r="K53" s="579"/>
      <c r="L53" s="546"/>
      <c r="M53" s="581"/>
    </row>
    <row r="54" spans="3:13" ht="45" customHeight="1" x14ac:dyDescent="0.2">
      <c r="C54" s="592"/>
      <c r="D54" s="566"/>
      <c r="E54" s="608"/>
      <c r="F54" s="546"/>
      <c r="G54" s="581"/>
      <c r="I54" s="592"/>
      <c r="J54" s="566"/>
      <c r="K54" s="579"/>
      <c r="L54" s="546"/>
      <c r="M54" s="581"/>
    </row>
    <row r="55" spans="3:13" ht="45" customHeight="1" thickBot="1" x14ac:dyDescent="0.25">
      <c r="C55" s="592"/>
      <c r="D55" s="566"/>
      <c r="E55" s="608"/>
      <c r="F55" s="546"/>
      <c r="G55" s="581"/>
      <c r="I55" s="592"/>
      <c r="J55" s="552"/>
      <c r="K55" s="578"/>
      <c r="L55" s="547"/>
      <c r="M55" s="582"/>
    </row>
    <row r="56" spans="3:13" ht="45" customHeight="1" thickBot="1" x14ac:dyDescent="0.25">
      <c r="C56" s="592"/>
      <c r="D56" s="552"/>
      <c r="E56" s="605"/>
      <c r="F56" s="547"/>
      <c r="G56" s="582"/>
      <c r="I56" s="592"/>
      <c r="J56" s="551" t="s">
        <v>1296</v>
      </c>
      <c r="K56" s="553" t="s">
        <v>1262</v>
      </c>
      <c r="L56" s="545" t="s">
        <v>817</v>
      </c>
      <c r="M56" s="580" t="s">
        <v>1087</v>
      </c>
    </row>
    <row r="57" spans="3:13" ht="45" customHeight="1" x14ac:dyDescent="0.2">
      <c r="C57" s="592"/>
      <c r="D57" s="551" t="s">
        <v>1086</v>
      </c>
      <c r="E57" s="604" t="s">
        <v>1023</v>
      </c>
      <c r="F57" s="545" t="s">
        <v>817</v>
      </c>
      <c r="G57" s="580" t="s">
        <v>1087</v>
      </c>
      <c r="I57" s="592"/>
      <c r="J57" s="566"/>
      <c r="K57" s="567" t="s">
        <v>1171</v>
      </c>
      <c r="L57" s="546"/>
      <c r="M57" s="581"/>
    </row>
    <row r="58" spans="3:13" ht="45" customHeight="1" thickBot="1" x14ac:dyDescent="0.25">
      <c r="C58" s="592"/>
      <c r="D58" s="566"/>
      <c r="E58" s="608"/>
      <c r="F58" s="546"/>
      <c r="G58" s="581"/>
      <c r="I58" s="592"/>
      <c r="J58" s="552"/>
      <c r="K58" s="554"/>
      <c r="L58" s="547"/>
      <c r="M58" s="582"/>
    </row>
    <row r="59" spans="3:13" ht="45" customHeight="1" thickBot="1" x14ac:dyDescent="0.25">
      <c r="C59" s="592"/>
      <c r="D59" s="552"/>
      <c r="E59" s="608"/>
      <c r="F59" s="547"/>
      <c r="G59" s="582"/>
      <c r="I59" s="592"/>
      <c r="J59" s="551" t="s">
        <v>1297</v>
      </c>
      <c r="K59" s="553" t="s">
        <v>1172</v>
      </c>
      <c r="L59" s="545" t="s">
        <v>817</v>
      </c>
      <c r="M59" s="580" t="s">
        <v>1103</v>
      </c>
    </row>
    <row r="60" spans="3:13" ht="45" customHeight="1" x14ac:dyDescent="0.2">
      <c r="C60" s="592"/>
      <c r="D60" s="551" t="s">
        <v>1088</v>
      </c>
      <c r="E60" s="604" t="s">
        <v>1024</v>
      </c>
      <c r="F60" s="545" t="s">
        <v>817</v>
      </c>
      <c r="G60" s="580" t="s">
        <v>1103</v>
      </c>
      <c r="I60" s="592"/>
      <c r="J60" s="566"/>
      <c r="K60" s="567"/>
      <c r="L60" s="546"/>
      <c r="M60" s="581"/>
    </row>
    <row r="61" spans="3:13" ht="45" customHeight="1" thickBot="1" x14ac:dyDescent="0.25">
      <c r="C61" s="592"/>
      <c r="D61" s="566"/>
      <c r="E61" s="608"/>
      <c r="F61" s="546"/>
      <c r="G61" s="581"/>
      <c r="I61" s="592"/>
      <c r="J61" s="552"/>
      <c r="K61" s="554"/>
      <c r="L61" s="547"/>
      <c r="M61" s="582"/>
    </row>
    <row r="62" spans="3:13" ht="45" customHeight="1" thickBot="1" x14ac:dyDescent="0.25">
      <c r="C62" s="592"/>
      <c r="D62" s="552"/>
      <c r="E62" s="605"/>
      <c r="F62" s="546"/>
      <c r="G62" s="581"/>
      <c r="I62" s="592"/>
      <c r="J62" s="551" t="s">
        <v>1298</v>
      </c>
      <c r="K62" s="553" t="s">
        <v>1173</v>
      </c>
      <c r="L62" s="545" t="s">
        <v>201</v>
      </c>
      <c r="M62" s="580" t="s">
        <v>822</v>
      </c>
    </row>
    <row r="63" spans="3:13" ht="45" customHeight="1" thickBot="1" x14ac:dyDescent="0.25">
      <c r="C63" s="592"/>
      <c r="D63" s="551" t="s">
        <v>1089</v>
      </c>
      <c r="E63" s="604" t="s">
        <v>1104</v>
      </c>
      <c r="F63" s="545" t="s">
        <v>201</v>
      </c>
      <c r="G63" s="617" t="s">
        <v>822</v>
      </c>
      <c r="I63" s="592"/>
      <c r="J63" s="552"/>
      <c r="K63" s="567"/>
      <c r="L63" s="547"/>
      <c r="M63" s="582"/>
    </row>
    <row r="64" spans="3:13" ht="45" customHeight="1" x14ac:dyDescent="0.2">
      <c r="C64" s="592"/>
      <c r="D64" s="566"/>
      <c r="E64" s="608"/>
      <c r="F64" s="546"/>
      <c r="G64" s="618"/>
      <c r="I64" s="592"/>
      <c r="J64" s="551" t="s">
        <v>1299</v>
      </c>
      <c r="K64" s="553" t="s">
        <v>1174</v>
      </c>
      <c r="L64" s="545" t="s">
        <v>817</v>
      </c>
      <c r="M64" s="580" t="s">
        <v>1070</v>
      </c>
    </row>
    <row r="65" spans="3:13" ht="45" customHeight="1" thickBot="1" x14ac:dyDescent="0.25">
      <c r="C65" s="592"/>
      <c r="D65" s="566"/>
      <c r="E65" s="605"/>
      <c r="F65" s="547"/>
      <c r="G65" s="619"/>
      <c r="I65" s="593"/>
      <c r="J65" s="552"/>
      <c r="K65" s="554"/>
      <c r="L65" s="547"/>
      <c r="M65" s="582"/>
    </row>
    <row r="66" spans="3:13" ht="45" customHeight="1" thickBot="1" x14ac:dyDescent="0.25">
      <c r="C66" s="593"/>
      <c r="D66" s="505" t="s">
        <v>1025</v>
      </c>
      <c r="E66" s="500" t="s">
        <v>1026</v>
      </c>
      <c r="F66" s="504" t="s">
        <v>817</v>
      </c>
      <c r="G66" s="501" t="s">
        <v>1070</v>
      </c>
      <c r="H66" s="502"/>
      <c r="I66" s="586"/>
      <c r="J66" s="551" t="s">
        <v>1300</v>
      </c>
      <c r="K66" s="553" t="s">
        <v>1175</v>
      </c>
      <c r="L66" s="545" t="s">
        <v>1267</v>
      </c>
      <c r="M66" s="580" t="s">
        <v>1108</v>
      </c>
    </row>
    <row r="67" spans="3:13" ht="45" customHeight="1" thickBot="1" x14ac:dyDescent="0.25">
      <c r="C67" s="586" t="s">
        <v>934</v>
      </c>
      <c r="D67" s="551" t="s">
        <v>1105</v>
      </c>
      <c r="E67" s="604" t="s">
        <v>1106</v>
      </c>
      <c r="F67" s="545" t="s">
        <v>1107</v>
      </c>
      <c r="G67" s="580" t="s">
        <v>1108</v>
      </c>
      <c r="I67" s="587"/>
      <c r="J67" s="564"/>
      <c r="K67" s="554"/>
      <c r="L67" s="547"/>
      <c r="M67" s="582"/>
    </row>
    <row r="68" spans="3:13" ht="45" customHeight="1" thickBot="1" x14ac:dyDescent="0.25">
      <c r="C68" s="587"/>
      <c r="D68" s="564"/>
      <c r="E68" s="605"/>
      <c r="F68" s="547"/>
      <c r="G68" s="582"/>
      <c r="I68" s="587"/>
      <c r="J68" s="563" t="s">
        <v>1301</v>
      </c>
      <c r="K68" s="553" t="s">
        <v>1176</v>
      </c>
      <c r="L68" s="545" t="s">
        <v>201</v>
      </c>
      <c r="M68" s="555" t="s">
        <v>824</v>
      </c>
    </row>
    <row r="69" spans="3:13" ht="45" customHeight="1" thickBot="1" x14ac:dyDescent="0.25">
      <c r="C69" s="587"/>
      <c r="D69" s="563" t="s">
        <v>1109</v>
      </c>
      <c r="E69" s="604" t="s">
        <v>1110</v>
      </c>
      <c r="F69" s="545" t="s">
        <v>201</v>
      </c>
      <c r="G69" s="555" t="s">
        <v>824</v>
      </c>
      <c r="I69" s="587"/>
      <c r="J69" s="564"/>
      <c r="K69" s="554"/>
      <c r="L69" s="547"/>
      <c r="M69" s="556"/>
    </row>
    <row r="70" spans="3:13" ht="45" customHeight="1" thickBot="1" x14ac:dyDescent="0.25">
      <c r="C70" s="587"/>
      <c r="D70" s="564"/>
      <c r="E70" s="605"/>
      <c r="F70" s="547"/>
      <c r="G70" s="556"/>
      <c r="I70" s="587"/>
      <c r="J70" s="563" t="s">
        <v>1302</v>
      </c>
      <c r="K70" s="553" t="s">
        <v>1177</v>
      </c>
      <c r="L70" s="545" t="s">
        <v>817</v>
      </c>
      <c r="M70" s="580" t="s">
        <v>1113</v>
      </c>
    </row>
    <row r="71" spans="3:13" ht="45" customHeight="1" x14ac:dyDescent="0.2">
      <c r="C71" s="587"/>
      <c r="D71" s="563" t="s">
        <v>1111</v>
      </c>
      <c r="E71" s="604" t="s">
        <v>1112</v>
      </c>
      <c r="F71" s="545" t="s">
        <v>817</v>
      </c>
      <c r="G71" s="580" t="s">
        <v>1113</v>
      </c>
      <c r="I71" s="587"/>
      <c r="J71" s="566"/>
      <c r="K71" s="567"/>
      <c r="L71" s="546"/>
      <c r="M71" s="581"/>
    </row>
    <row r="72" spans="3:13" ht="45" customHeight="1" thickBot="1" x14ac:dyDescent="0.25">
      <c r="C72" s="587"/>
      <c r="D72" s="566"/>
      <c r="E72" s="608"/>
      <c r="F72" s="546"/>
      <c r="G72" s="581"/>
      <c r="I72" s="587"/>
      <c r="J72" s="564"/>
      <c r="K72" s="554"/>
      <c r="L72" s="547"/>
      <c r="M72" s="582"/>
    </row>
    <row r="73" spans="3:13" ht="45" customHeight="1" thickBot="1" x14ac:dyDescent="0.25">
      <c r="C73" s="587"/>
      <c r="D73" s="564"/>
      <c r="E73" s="605"/>
      <c r="F73" s="547"/>
      <c r="G73" s="582"/>
      <c r="I73" s="587"/>
      <c r="J73" s="563" t="s">
        <v>1303</v>
      </c>
      <c r="K73" s="553" t="s">
        <v>1178</v>
      </c>
      <c r="L73" s="545" t="s">
        <v>201</v>
      </c>
      <c r="M73" s="580" t="s">
        <v>824</v>
      </c>
    </row>
    <row r="74" spans="3:13" ht="45" customHeight="1" thickBot="1" x14ac:dyDescent="0.25">
      <c r="C74" s="587"/>
      <c r="D74" s="563" t="s">
        <v>1114</v>
      </c>
      <c r="E74" s="604" t="s">
        <v>1115</v>
      </c>
      <c r="F74" s="545" t="s">
        <v>201</v>
      </c>
      <c r="G74" s="580" t="s">
        <v>824</v>
      </c>
      <c r="I74" s="587"/>
      <c r="J74" s="564"/>
      <c r="K74" s="554"/>
      <c r="L74" s="547"/>
      <c r="M74" s="582"/>
    </row>
    <row r="75" spans="3:13" ht="45" customHeight="1" thickBot="1" x14ac:dyDescent="0.25">
      <c r="C75" s="587"/>
      <c r="D75" s="564"/>
      <c r="E75" s="605"/>
      <c r="F75" s="547"/>
      <c r="G75" s="582"/>
      <c r="I75" s="587"/>
      <c r="J75" s="563" t="s">
        <v>1304</v>
      </c>
      <c r="K75" s="553" t="s">
        <v>1179</v>
      </c>
      <c r="L75" s="545" t="s">
        <v>201</v>
      </c>
      <c r="M75" s="555" t="s">
        <v>819</v>
      </c>
    </row>
    <row r="76" spans="3:13" ht="45" customHeight="1" thickBot="1" x14ac:dyDescent="0.25">
      <c r="C76" s="587"/>
      <c r="D76" s="563" t="s">
        <v>1116</v>
      </c>
      <c r="E76" s="604" t="s">
        <v>1117</v>
      </c>
      <c r="F76" s="545" t="s">
        <v>201</v>
      </c>
      <c r="G76" s="555" t="s">
        <v>1118</v>
      </c>
      <c r="I76" s="587"/>
      <c r="J76" s="564"/>
      <c r="K76" s="554"/>
      <c r="L76" s="547"/>
      <c r="M76" s="556"/>
    </row>
    <row r="77" spans="3:13" ht="45" customHeight="1" thickBot="1" x14ac:dyDescent="0.25">
      <c r="C77" s="587"/>
      <c r="D77" s="564"/>
      <c r="E77" s="605"/>
      <c r="F77" s="547"/>
      <c r="G77" s="556"/>
      <c r="I77" s="587"/>
      <c r="J77" s="563" t="s">
        <v>1238</v>
      </c>
      <c r="K77" s="553" t="s">
        <v>1180</v>
      </c>
      <c r="L77" s="545" t="s">
        <v>201</v>
      </c>
      <c r="M77" s="555" t="s">
        <v>1121</v>
      </c>
    </row>
    <row r="78" spans="3:13" ht="45" customHeight="1" thickBot="1" x14ac:dyDescent="0.25">
      <c r="C78" s="587"/>
      <c r="D78" s="563" t="s">
        <v>1119</v>
      </c>
      <c r="E78" s="604" t="s">
        <v>1120</v>
      </c>
      <c r="F78" s="545" t="s">
        <v>201</v>
      </c>
      <c r="G78" s="555" t="s">
        <v>1121</v>
      </c>
      <c r="I78" s="587"/>
      <c r="J78" s="564"/>
      <c r="K78" s="554"/>
      <c r="L78" s="547"/>
      <c r="M78" s="556"/>
    </row>
    <row r="79" spans="3:13" ht="45" customHeight="1" thickBot="1" x14ac:dyDescent="0.25">
      <c r="C79" s="587"/>
      <c r="D79" s="564"/>
      <c r="E79" s="605"/>
      <c r="F79" s="547"/>
      <c r="G79" s="556"/>
      <c r="I79" s="587"/>
      <c r="J79" s="563" t="s">
        <v>1239</v>
      </c>
      <c r="K79" s="553" t="s">
        <v>1181</v>
      </c>
      <c r="L79" s="545" t="s">
        <v>201</v>
      </c>
      <c r="M79" s="555" t="s">
        <v>824</v>
      </c>
    </row>
    <row r="80" spans="3:13" ht="45" customHeight="1" x14ac:dyDescent="0.2">
      <c r="C80" s="587"/>
      <c r="D80" s="563" t="s">
        <v>1122</v>
      </c>
      <c r="E80" s="577" t="s">
        <v>1123</v>
      </c>
      <c r="F80" s="545" t="s">
        <v>201</v>
      </c>
      <c r="G80" s="555" t="s">
        <v>824</v>
      </c>
      <c r="I80" s="587"/>
      <c r="J80" s="566"/>
      <c r="K80" s="567"/>
      <c r="L80" s="546"/>
      <c r="M80" s="565"/>
    </row>
    <row r="81" spans="3:13" ht="45" customHeight="1" thickBot="1" x14ac:dyDescent="0.25">
      <c r="C81" s="587"/>
      <c r="D81" s="566"/>
      <c r="E81" s="579"/>
      <c r="F81" s="546"/>
      <c r="G81" s="565"/>
      <c r="I81" s="587"/>
      <c r="J81" s="564"/>
      <c r="K81" s="554"/>
      <c r="L81" s="547"/>
      <c r="M81" s="556"/>
    </row>
    <row r="82" spans="3:13" ht="45" customHeight="1" thickBot="1" x14ac:dyDescent="0.25">
      <c r="C82" s="587"/>
      <c r="D82" s="564"/>
      <c r="E82" s="578"/>
      <c r="F82" s="547"/>
      <c r="G82" s="556"/>
      <c r="I82" s="587"/>
      <c r="J82" s="563" t="s">
        <v>1240</v>
      </c>
      <c r="K82" s="553" t="s">
        <v>1182</v>
      </c>
      <c r="L82" s="545" t="s">
        <v>201</v>
      </c>
      <c r="M82" s="555" t="s">
        <v>824</v>
      </c>
    </row>
    <row r="83" spans="3:13" ht="45" customHeight="1" x14ac:dyDescent="0.2">
      <c r="C83" s="587"/>
      <c r="D83" s="563" t="s">
        <v>1124</v>
      </c>
      <c r="E83" s="604" t="s">
        <v>1125</v>
      </c>
      <c r="F83" s="545" t="s">
        <v>201</v>
      </c>
      <c r="G83" s="555" t="s">
        <v>824</v>
      </c>
      <c r="I83" s="587"/>
      <c r="J83" s="566"/>
      <c r="K83" s="567"/>
      <c r="L83" s="546"/>
      <c r="M83" s="565"/>
    </row>
    <row r="84" spans="3:13" ht="45" customHeight="1" thickBot="1" x14ac:dyDescent="0.25">
      <c r="C84" s="587"/>
      <c r="D84" s="566"/>
      <c r="E84" s="608"/>
      <c r="F84" s="546"/>
      <c r="G84" s="565"/>
      <c r="I84" s="587"/>
      <c r="J84" s="564"/>
      <c r="K84" s="554"/>
      <c r="L84" s="547"/>
      <c r="M84" s="556"/>
    </row>
    <row r="85" spans="3:13" ht="45" customHeight="1" thickBot="1" x14ac:dyDescent="0.25">
      <c r="C85" s="587"/>
      <c r="D85" s="564"/>
      <c r="E85" s="605"/>
      <c r="F85" s="547"/>
      <c r="G85" s="556"/>
      <c r="I85" s="587"/>
      <c r="J85" s="563" t="s">
        <v>1241</v>
      </c>
      <c r="K85" s="553" t="s">
        <v>1183</v>
      </c>
      <c r="L85" s="545" t="s">
        <v>817</v>
      </c>
      <c r="M85" s="555" t="s">
        <v>1113</v>
      </c>
    </row>
    <row r="86" spans="3:13" ht="45" customHeight="1" x14ac:dyDescent="0.2">
      <c r="C86" s="587"/>
      <c r="D86" s="563" t="s">
        <v>1126</v>
      </c>
      <c r="E86" s="604" t="s">
        <v>1127</v>
      </c>
      <c r="F86" s="545" t="s">
        <v>817</v>
      </c>
      <c r="G86" s="555" t="s">
        <v>1113</v>
      </c>
      <c r="I86" s="587"/>
      <c r="J86" s="566"/>
      <c r="K86" s="567"/>
      <c r="L86" s="546"/>
      <c r="M86" s="565"/>
    </row>
    <row r="87" spans="3:13" ht="45" customHeight="1" thickBot="1" x14ac:dyDescent="0.25">
      <c r="C87" s="587"/>
      <c r="D87" s="566"/>
      <c r="E87" s="608"/>
      <c r="F87" s="546"/>
      <c r="G87" s="565"/>
      <c r="I87" s="587"/>
      <c r="J87" s="564"/>
      <c r="K87" s="554"/>
      <c r="L87" s="547"/>
      <c r="M87" s="556"/>
    </row>
    <row r="88" spans="3:13" ht="45" customHeight="1" thickBot="1" x14ac:dyDescent="0.25">
      <c r="C88" s="587"/>
      <c r="D88" s="564"/>
      <c r="E88" s="605"/>
      <c r="F88" s="547"/>
      <c r="G88" s="556"/>
      <c r="I88" s="587"/>
      <c r="J88" s="563" t="s">
        <v>1242</v>
      </c>
      <c r="K88" s="553" t="s">
        <v>1184</v>
      </c>
      <c r="L88" s="545" t="s">
        <v>1185</v>
      </c>
      <c r="M88" s="580" t="s">
        <v>1113</v>
      </c>
    </row>
    <row r="89" spans="3:13" ht="45" customHeight="1" x14ac:dyDescent="0.2">
      <c r="C89" s="587"/>
      <c r="D89" s="563" t="s">
        <v>1128</v>
      </c>
      <c r="E89" s="604" t="s">
        <v>1129</v>
      </c>
      <c r="F89" s="545" t="s">
        <v>931</v>
      </c>
      <c r="G89" s="580" t="s">
        <v>1113</v>
      </c>
      <c r="I89" s="587"/>
      <c r="J89" s="566"/>
      <c r="K89" s="567"/>
      <c r="L89" s="546"/>
      <c r="M89" s="581"/>
    </row>
    <row r="90" spans="3:13" ht="45" customHeight="1" thickBot="1" x14ac:dyDescent="0.25">
      <c r="C90" s="587"/>
      <c r="D90" s="566"/>
      <c r="E90" s="608"/>
      <c r="F90" s="546"/>
      <c r="G90" s="581"/>
      <c r="I90" s="588"/>
      <c r="J90" s="552"/>
      <c r="K90" s="554"/>
      <c r="L90" s="547"/>
      <c r="M90" s="582"/>
    </row>
    <row r="91" spans="3:13" ht="45" customHeight="1" thickBot="1" x14ac:dyDescent="0.25">
      <c r="C91" s="588"/>
      <c r="D91" s="552"/>
      <c r="E91" s="605"/>
      <c r="F91" s="547"/>
      <c r="G91" s="582"/>
      <c r="I91" s="583" t="s">
        <v>1186</v>
      </c>
      <c r="J91" s="551" t="s">
        <v>1243</v>
      </c>
      <c r="K91" s="553" t="s">
        <v>1187</v>
      </c>
      <c r="L91" s="545" t="s">
        <v>201</v>
      </c>
      <c r="M91" s="555" t="s">
        <v>1268</v>
      </c>
    </row>
    <row r="92" spans="3:13" ht="45" customHeight="1" thickBot="1" x14ac:dyDescent="0.25">
      <c r="C92" s="583" t="s">
        <v>935</v>
      </c>
      <c r="D92" s="551" t="s">
        <v>1137</v>
      </c>
      <c r="E92" s="604" t="s">
        <v>1138</v>
      </c>
      <c r="F92" s="545" t="s">
        <v>201</v>
      </c>
      <c r="G92" s="555" t="s">
        <v>1139</v>
      </c>
      <c r="I92" s="584"/>
      <c r="J92" s="552"/>
      <c r="K92" s="554"/>
      <c r="L92" s="547"/>
      <c r="M92" s="556"/>
    </row>
    <row r="93" spans="3:13" ht="45" customHeight="1" thickBot="1" x14ac:dyDescent="0.25">
      <c r="C93" s="584"/>
      <c r="D93" s="552"/>
      <c r="E93" s="605"/>
      <c r="F93" s="547"/>
      <c r="G93" s="556"/>
      <c r="I93" s="584"/>
      <c r="J93" s="551" t="s">
        <v>1244</v>
      </c>
      <c r="K93" s="553" t="s">
        <v>1188</v>
      </c>
      <c r="L93" s="545" t="s">
        <v>201</v>
      </c>
      <c r="M93" s="555" t="s">
        <v>820</v>
      </c>
    </row>
    <row r="94" spans="3:13" ht="45" customHeight="1" thickBot="1" x14ac:dyDescent="0.25">
      <c r="C94" s="584"/>
      <c r="D94" s="551" t="s">
        <v>1140</v>
      </c>
      <c r="E94" s="604" t="s">
        <v>1141</v>
      </c>
      <c r="F94" s="545" t="s">
        <v>201</v>
      </c>
      <c r="G94" s="555" t="s">
        <v>820</v>
      </c>
      <c r="I94" s="584"/>
      <c r="J94" s="552"/>
      <c r="K94" s="554"/>
      <c r="L94" s="547"/>
      <c r="M94" s="556"/>
    </row>
    <row r="95" spans="3:13" ht="45" customHeight="1" thickBot="1" x14ac:dyDescent="0.25">
      <c r="C95" s="584"/>
      <c r="D95" s="552"/>
      <c r="E95" s="605"/>
      <c r="F95" s="547"/>
      <c r="G95" s="556"/>
      <c r="I95" s="584"/>
      <c r="J95" s="551" t="s">
        <v>1245</v>
      </c>
      <c r="K95" s="553" t="s">
        <v>1189</v>
      </c>
      <c r="L95" s="545" t="s">
        <v>1269</v>
      </c>
      <c r="M95" s="555" t="s">
        <v>1136</v>
      </c>
    </row>
    <row r="96" spans="3:13" ht="45" customHeight="1" thickBot="1" x14ac:dyDescent="0.25">
      <c r="C96" s="584"/>
      <c r="D96" s="551" t="s">
        <v>1133</v>
      </c>
      <c r="E96" s="604" t="s">
        <v>1134</v>
      </c>
      <c r="F96" s="545" t="s">
        <v>1135</v>
      </c>
      <c r="G96" s="555" t="s">
        <v>1136</v>
      </c>
      <c r="I96" s="584"/>
      <c r="J96" s="552"/>
      <c r="K96" s="554"/>
      <c r="L96" s="547"/>
      <c r="M96" s="556"/>
    </row>
    <row r="97" spans="3:13" ht="45" customHeight="1" thickBot="1" x14ac:dyDescent="0.25">
      <c r="C97" s="584"/>
      <c r="D97" s="552"/>
      <c r="E97" s="605"/>
      <c r="F97" s="547"/>
      <c r="G97" s="556"/>
      <c r="I97" s="584"/>
      <c r="J97" s="551" t="s">
        <v>1305</v>
      </c>
      <c r="K97" s="577" t="s">
        <v>1270</v>
      </c>
      <c r="L97" s="545" t="s">
        <v>817</v>
      </c>
      <c r="M97" s="555" t="s">
        <v>1271</v>
      </c>
    </row>
    <row r="98" spans="3:13" ht="45" customHeight="1" x14ac:dyDescent="0.2">
      <c r="C98" s="584"/>
      <c r="D98" s="551" t="s">
        <v>1130</v>
      </c>
      <c r="E98" s="577" t="s">
        <v>1131</v>
      </c>
      <c r="F98" s="545" t="s">
        <v>817</v>
      </c>
      <c r="G98" s="555" t="s">
        <v>1132</v>
      </c>
      <c r="I98" s="584"/>
      <c r="J98" s="566"/>
      <c r="K98" s="579"/>
      <c r="L98" s="546"/>
      <c r="M98" s="565"/>
    </row>
    <row r="99" spans="3:13" ht="45" customHeight="1" x14ac:dyDescent="0.2">
      <c r="C99" s="584"/>
      <c r="D99" s="566"/>
      <c r="E99" s="579"/>
      <c r="F99" s="546"/>
      <c r="G99" s="565"/>
      <c r="I99" s="584"/>
      <c r="J99" s="566"/>
      <c r="K99" s="579"/>
      <c r="L99" s="546"/>
      <c r="M99" s="565"/>
    </row>
    <row r="100" spans="3:13" ht="45" customHeight="1" x14ac:dyDescent="0.2">
      <c r="C100" s="584"/>
      <c r="D100" s="566"/>
      <c r="E100" s="579"/>
      <c r="F100" s="546"/>
      <c r="G100" s="565"/>
      <c r="I100" s="584"/>
      <c r="J100" s="566"/>
      <c r="K100" s="579"/>
      <c r="L100" s="546"/>
      <c r="M100" s="565"/>
    </row>
    <row r="101" spans="3:13" ht="45" customHeight="1" thickBot="1" x14ac:dyDescent="0.25">
      <c r="C101" s="584"/>
      <c r="D101" s="566"/>
      <c r="E101" s="579"/>
      <c r="F101" s="546"/>
      <c r="G101" s="565"/>
      <c r="I101" s="585"/>
      <c r="J101" s="552"/>
      <c r="K101" s="578"/>
      <c r="L101" s="547"/>
      <c r="M101" s="556"/>
    </row>
    <row r="102" spans="3:13" ht="45" customHeight="1" thickBot="1" x14ac:dyDescent="0.25">
      <c r="C102" s="585"/>
      <c r="D102" s="552"/>
      <c r="E102" s="578"/>
      <c r="F102" s="547"/>
      <c r="G102" s="556"/>
      <c r="I102" s="574" t="s">
        <v>1190</v>
      </c>
      <c r="J102" s="551" t="s">
        <v>1247</v>
      </c>
      <c r="K102" s="553" t="s">
        <v>1191</v>
      </c>
      <c r="L102" s="545" t="s">
        <v>201</v>
      </c>
      <c r="M102" s="555" t="s">
        <v>1272</v>
      </c>
    </row>
    <row r="103" spans="3:13" ht="45" customHeight="1" x14ac:dyDescent="0.2">
      <c r="C103" s="609" t="s">
        <v>936</v>
      </c>
      <c r="D103" s="551" t="s">
        <v>1056</v>
      </c>
      <c r="E103" s="604" t="s">
        <v>1057</v>
      </c>
      <c r="F103" s="545" t="s">
        <v>201</v>
      </c>
      <c r="G103" s="438" t="s">
        <v>819</v>
      </c>
      <c r="I103" s="575"/>
      <c r="J103" s="566"/>
      <c r="K103" s="567"/>
      <c r="L103" s="546"/>
      <c r="M103" s="565"/>
    </row>
    <row r="104" spans="3:13" ht="45" customHeight="1" thickBot="1" x14ac:dyDescent="0.25">
      <c r="C104" s="610"/>
      <c r="D104" s="566"/>
      <c r="E104" s="608"/>
      <c r="F104" s="546"/>
      <c r="G104" s="438" t="s">
        <v>820</v>
      </c>
      <c r="I104" s="575"/>
      <c r="J104" s="552"/>
      <c r="K104" s="554"/>
      <c r="L104" s="547"/>
      <c r="M104" s="556"/>
    </row>
    <row r="105" spans="3:13" ht="45" customHeight="1" thickBot="1" x14ac:dyDescent="0.25">
      <c r="C105" s="610"/>
      <c r="D105" s="552"/>
      <c r="E105" s="605"/>
      <c r="F105" s="547"/>
      <c r="G105" s="435" t="s">
        <v>824</v>
      </c>
      <c r="I105" s="575"/>
      <c r="J105" s="551" t="s">
        <v>1248</v>
      </c>
      <c r="K105" s="553" t="s">
        <v>1192</v>
      </c>
      <c r="L105" s="545" t="s">
        <v>817</v>
      </c>
      <c r="M105" s="555" t="s">
        <v>1108</v>
      </c>
    </row>
    <row r="106" spans="3:13" ht="45" customHeight="1" thickBot="1" x14ac:dyDescent="0.25">
      <c r="C106" s="610"/>
      <c r="D106" s="551" t="s">
        <v>1054</v>
      </c>
      <c r="E106" s="604" t="s">
        <v>1055</v>
      </c>
      <c r="F106" s="545" t="s">
        <v>817</v>
      </c>
      <c r="G106" s="438" t="s">
        <v>823</v>
      </c>
      <c r="I106" s="575"/>
      <c r="J106" s="552"/>
      <c r="K106" s="554"/>
      <c r="L106" s="547"/>
      <c r="M106" s="556"/>
    </row>
    <row r="107" spans="3:13" ht="45" customHeight="1" thickBot="1" x14ac:dyDescent="0.25">
      <c r="C107" s="610"/>
      <c r="D107" s="552"/>
      <c r="E107" s="605"/>
      <c r="F107" s="547"/>
      <c r="G107" s="435" t="s">
        <v>824</v>
      </c>
      <c r="I107" s="575"/>
      <c r="J107" s="551" t="s">
        <v>1249</v>
      </c>
      <c r="K107" s="553" t="s">
        <v>1193</v>
      </c>
      <c r="L107" s="545" t="s">
        <v>817</v>
      </c>
      <c r="M107" s="555" t="s">
        <v>1108</v>
      </c>
    </row>
    <row r="108" spans="3:13" ht="45" customHeight="1" thickBot="1" x14ac:dyDescent="0.25">
      <c r="C108" s="610"/>
      <c r="D108" s="551" t="s">
        <v>1052</v>
      </c>
      <c r="E108" s="604" t="s">
        <v>1053</v>
      </c>
      <c r="F108" s="545" t="s">
        <v>817</v>
      </c>
      <c r="G108" s="438" t="s">
        <v>823</v>
      </c>
      <c r="I108" s="575"/>
      <c r="J108" s="552"/>
      <c r="K108" s="554"/>
      <c r="L108" s="547"/>
      <c r="M108" s="556"/>
    </row>
    <row r="109" spans="3:13" ht="45" customHeight="1" thickBot="1" x14ac:dyDescent="0.25">
      <c r="C109" s="610"/>
      <c r="D109" s="552"/>
      <c r="E109" s="605"/>
      <c r="F109" s="547"/>
      <c r="G109" s="435" t="s">
        <v>824</v>
      </c>
      <c r="I109" s="575"/>
      <c r="J109" s="551" t="s">
        <v>1250</v>
      </c>
      <c r="K109" s="553" t="s">
        <v>1194</v>
      </c>
      <c r="L109" s="545" t="s">
        <v>201</v>
      </c>
      <c r="M109" s="555" t="s">
        <v>819</v>
      </c>
    </row>
    <row r="110" spans="3:13" ht="45" customHeight="1" thickBot="1" x14ac:dyDescent="0.25">
      <c r="C110" s="610"/>
      <c r="D110" s="551" t="s">
        <v>1050</v>
      </c>
      <c r="E110" s="604" t="s">
        <v>1051</v>
      </c>
      <c r="F110" s="545" t="s">
        <v>201</v>
      </c>
      <c r="G110" s="555" t="s">
        <v>819</v>
      </c>
      <c r="I110" s="575"/>
      <c r="J110" s="552"/>
      <c r="K110" s="554"/>
      <c r="L110" s="547"/>
      <c r="M110" s="556"/>
    </row>
    <row r="111" spans="3:13" ht="45" customHeight="1" thickBot="1" x14ac:dyDescent="0.25">
      <c r="C111" s="610"/>
      <c r="D111" s="552"/>
      <c r="E111" s="605"/>
      <c r="F111" s="547"/>
      <c r="G111" s="556"/>
      <c r="I111" s="575"/>
      <c r="J111" s="551" t="s">
        <v>1251</v>
      </c>
      <c r="K111" s="577" t="s">
        <v>1195</v>
      </c>
      <c r="L111" s="545" t="s">
        <v>817</v>
      </c>
      <c r="M111" s="555" t="s">
        <v>1108</v>
      </c>
    </row>
    <row r="112" spans="3:13" ht="45" customHeight="1" thickBot="1" x14ac:dyDescent="0.25">
      <c r="C112" s="610"/>
      <c r="D112" s="551" t="s">
        <v>1048</v>
      </c>
      <c r="E112" s="577" t="s">
        <v>1049</v>
      </c>
      <c r="F112" s="545" t="s">
        <v>817</v>
      </c>
      <c r="G112" s="503" t="s">
        <v>823</v>
      </c>
      <c r="I112" s="575"/>
      <c r="J112" s="552"/>
      <c r="K112" s="578"/>
      <c r="L112" s="547"/>
      <c r="M112" s="556"/>
    </row>
    <row r="113" spans="3:13" ht="45" customHeight="1" thickBot="1" x14ac:dyDescent="0.25">
      <c r="C113" s="610"/>
      <c r="D113" s="552"/>
      <c r="E113" s="578"/>
      <c r="F113" s="547"/>
      <c r="G113" s="435" t="s">
        <v>824</v>
      </c>
      <c r="I113" s="575"/>
      <c r="J113" s="551" t="s">
        <v>1252</v>
      </c>
      <c r="K113" s="577" t="s">
        <v>1264</v>
      </c>
      <c r="L113" s="545" t="s">
        <v>817</v>
      </c>
      <c r="M113" s="555" t="s">
        <v>1273</v>
      </c>
    </row>
    <row r="114" spans="3:13" ht="45" customHeight="1" thickBot="1" x14ac:dyDescent="0.25">
      <c r="C114" s="610"/>
      <c r="D114" s="551" t="s">
        <v>1046</v>
      </c>
      <c r="E114" s="577" t="s">
        <v>1047</v>
      </c>
      <c r="F114" s="545" t="s">
        <v>817</v>
      </c>
      <c r="G114" s="504" t="s">
        <v>819</v>
      </c>
      <c r="I114" s="575"/>
      <c r="J114" s="566"/>
      <c r="K114" s="579"/>
      <c r="L114" s="546"/>
      <c r="M114" s="565"/>
    </row>
    <row r="115" spans="3:13" ht="45" customHeight="1" thickBot="1" x14ac:dyDescent="0.25">
      <c r="C115" s="610"/>
      <c r="D115" s="566"/>
      <c r="E115" s="579"/>
      <c r="F115" s="546"/>
      <c r="G115" s="438" t="s">
        <v>823</v>
      </c>
      <c r="I115" s="575"/>
      <c r="J115" s="552"/>
      <c r="K115" s="578"/>
      <c r="L115" s="547"/>
      <c r="M115" s="556"/>
    </row>
    <row r="116" spans="3:13" ht="45" customHeight="1" thickBot="1" x14ac:dyDescent="0.25">
      <c r="C116" s="610"/>
      <c r="D116" s="552"/>
      <c r="E116" s="578"/>
      <c r="F116" s="547"/>
      <c r="G116" s="435" t="s">
        <v>824</v>
      </c>
      <c r="I116" s="575"/>
      <c r="J116" s="551" t="s">
        <v>1253</v>
      </c>
      <c r="K116" s="553" t="s">
        <v>1196</v>
      </c>
      <c r="L116" s="545" t="s">
        <v>1306</v>
      </c>
      <c r="M116" s="555" t="s">
        <v>1103</v>
      </c>
    </row>
    <row r="117" spans="3:13" ht="45" customHeight="1" x14ac:dyDescent="0.2">
      <c r="C117" s="610"/>
      <c r="D117" s="551" t="s">
        <v>1045</v>
      </c>
      <c r="E117" s="577" t="s">
        <v>1044</v>
      </c>
      <c r="F117" s="545" t="s">
        <v>1043</v>
      </c>
      <c r="G117" s="438" t="s">
        <v>819</v>
      </c>
      <c r="I117" s="575"/>
      <c r="J117" s="566"/>
      <c r="K117" s="567"/>
      <c r="L117" s="546"/>
      <c r="M117" s="565"/>
    </row>
    <row r="118" spans="3:13" ht="45" customHeight="1" thickBot="1" x14ac:dyDescent="0.25">
      <c r="C118" s="610"/>
      <c r="D118" s="566"/>
      <c r="E118" s="579"/>
      <c r="F118" s="546"/>
      <c r="G118" s="438" t="s">
        <v>823</v>
      </c>
      <c r="I118" s="576"/>
      <c r="J118" s="564"/>
      <c r="K118" s="554"/>
      <c r="L118" s="547"/>
      <c r="M118" s="556"/>
    </row>
    <row r="119" spans="3:13" ht="45" customHeight="1" thickBot="1" x14ac:dyDescent="0.25">
      <c r="C119" s="611"/>
      <c r="D119" s="564"/>
      <c r="E119" s="578"/>
      <c r="F119" s="547"/>
      <c r="G119" s="435" t="s">
        <v>822</v>
      </c>
      <c r="I119" s="568" t="s">
        <v>1198</v>
      </c>
      <c r="J119" s="563" t="s">
        <v>1254</v>
      </c>
      <c r="K119" s="571" t="s">
        <v>1199</v>
      </c>
      <c r="L119" s="557" t="s">
        <v>201</v>
      </c>
      <c r="M119" s="557" t="s">
        <v>820</v>
      </c>
    </row>
    <row r="120" spans="3:13" ht="45" customHeight="1" x14ac:dyDescent="0.2">
      <c r="C120" s="568" t="s">
        <v>937</v>
      </c>
      <c r="D120" s="563" t="s">
        <v>1041</v>
      </c>
      <c r="E120" s="577" t="s">
        <v>1042</v>
      </c>
      <c r="F120" s="557" t="s">
        <v>201</v>
      </c>
      <c r="G120" s="557" t="s">
        <v>820</v>
      </c>
      <c r="I120" s="569"/>
      <c r="J120" s="566"/>
      <c r="K120" s="572"/>
      <c r="L120" s="558"/>
      <c r="M120" s="558"/>
    </row>
    <row r="121" spans="3:13" ht="45" customHeight="1" thickBot="1" x14ac:dyDescent="0.25">
      <c r="C121" s="569"/>
      <c r="D121" s="566"/>
      <c r="E121" s="579"/>
      <c r="F121" s="558"/>
      <c r="G121" s="558"/>
      <c r="I121" s="569"/>
      <c r="J121" s="564"/>
      <c r="K121" s="573"/>
      <c r="L121" s="559"/>
      <c r="M121" s="559"/>
    </row>
    <row r="122" spans="3:13" ht="45" customHeight="1" thickBot="1" x14ac:dyDescent="0.25">
      <c r="C122" s="569"/>
      <c r="D122" s="564"/>
      <c r="E122" s="578"/>
      <c r="F122" s="559"/>
      <c r="G122" s="559"/>
      <c r="I122" s="569"/>
      <c r="J122" s="563" t="s">
        <v>1255</v>
      </c>
      <c r="K122" s="571" t="s">
        <v>1200</v>
      </c>
      <c r="L122" s="557" t="s">
        <v>201</v>
      </c>
      <c r="M122" s="557" t="s">
        <v>1274</v>
      </c>
    </row>
    <row r="123" spans="3:13" ht="45" customHeight="1" thickBot="1" x14ac:dyDescent="0.25">
      <c r="C123" s="569"/>
      <c r="D123" s="563" t="s">
        <v>1040</v>
      </c>
      <c r="E123" s="612" t="s">
        <v>1039</v>
      </c>
      <c r="F123" s="557" t="s">
        <v>201</v>
      </c>
      <c r="G123" s="438" t="s">
        <v>820</v>
      </c>
      <c r="I123" s="569"/>
      <c r="J123" s="564"/>
      <c r="K123" s="573"/>
      <c r="L123" s="559"/>
      <c r="M123" s="559"/>
    </row>
    <row r="124" spans="3:13" ht="45" customHeight="1" thickBot="1" x14ac:dyDescent="0.25">
      <c r="C124" s="569"/>
      <c r="D124" s="564"/>
      <c r="E124" s="613"/>
      <c r="F124" s="559"/>
      <c r="G124" s="435" t="s">
        <v>821</v>
      </c>
      <c r="I124" s="569"/>
      <c r="J124" s="563" t="s">
        <v>1256</v>
      </c>
      <c r="K124" s="571" t="s">
        <v>1201</v>
      </c>
      <c r="L124" s="557" t="s">
        <v>201</v>
      </c>
      <c r="M124" s="557" t="s">
        <v>820</v>
      </c>
    </row>
    <row r="125" spans="3:13" ht="45" customHeight="1" thickBot="1" x14ac:dyDescent="0.25">
      <c r="C125" s="569"/>
      <c r="D125" s="563" t="s">
        <v>1037</v>
      </c>
      <c r="E125" s="612" t="s">
        <v>1038</v>
      </c>
      <c r="F125" s="557" t="s">
        <v>201</v>
      </c>
      <c r="G125" s="557" t="s">
        <v>820</v>
      </c>
      <c r="I125" s="569"/>
      <c r="J125" s="564"/>
      <c r="K125" s="573"/>
      <c r="L125" s="559"/>
      <c r="M125" s="559"/>
    </row>
    <row r="126" spans="3:13" ht="45" customHeight="1" thickBot="1" x14ac:dyDescent="0.25">
      <c r="C126" s="569"/>
      <c r="D126" s="564"/>
      <c r="E126" s="613"/>
      <c r="F126" s="559"/>
      <c r="G126" s="559"/>
      <c r="I126" s="569"/>
      <c r="J126" s="563" t="s">
        <v>1257</v>
      </c>
      <c r="K126" s="571" t="s">
        <v>1202</v>
      </c>
      <c r="L126" s="557" t="s">
        <v>201</v>
      </c>
      <c r="M126" s="557" t="s">
        <v>1274</v>
      </c>
    </row>
    <row r="127" spans="3:13" ht="45" customHeight="1" thickBot="1" x14ac:dyDescent="0.25">
      <c r="C127" s="569"/>
      <c r="D127" s="563" t="s">
        <v>1035</v>
      </c>
      <c r="E127" s="612" t="s">
        <v>1036</v>
      </c>
      <c r="F127" s="557" t="s">
        <v>201</v>
      </c>
      <c r="G127" s="438" t="s">
        <v>820</v>
      </c>
      <c r="I127" s="569"/>
      <c r="J127" s="564"/>
      <c r="K127" s="573"/>
      <c r="L127" s="559"/>
      <c r="M127" s="559"/>
    </row>
    <row r="128" spans="3:13" ht="45" customHeight="1" thickBot="1" x14ac:dyDescent="0.25">
      <c r="C128" s="569"/>
      <c r="D128" s="564"/>
      <c r="E128" s="613"/>
      <c r="F128" s="559"/>
      <c r="G128" s="435" t="s">
        <v>821</v>
      </c>
      <c r="I128" s="569"/>
      <c r="J128" s="563" t="s">
        <v>1258</v>
      </c>
      <c r="K128" s="571" t="s">
        <v>1203</v>
      </c>
      <c r="L128" s="557" t="s">
        <v>201</v>
      </c>
      <c r="M128" s="557" t="s">
        <v>1275</v>
      </c>
    </row>
    <row r="129" spans="3:13" ht="45" customHeight="1" x14ac:dyDescent="0.2">
      <c r="C129" s="569"/>
      <c r="D129" s="563" t="s">
        <v>1033</v>
      </c>
      <c r="E129" s="612" t="s">
        <v>1034</v>
      </c>
      <c r="F129" s="557" t="s">
        <v>201</v>
      </c>
      <c r="G129" s="438" t="s">
        <v>820</v>
      </c>
      <c r="I129" s="569"/>
      <c r="J129" s="566"/>
      <c r="K129" s="572"/>
      <c r="L129" s="558"/>
      <c r="M129" s="558"/>
    </row>
    <row r="130" spans="3:13" ht="45" customHeight="1" x14ac:dyDescent="0.2">
      <c r="C130" s="569"/>
      <c r="D130" s="566"/>
      <c r="E130" s="614"/>
      <c r="F130" s="558"/>
      <c r="G130" s="438" t="s">
        <v>821</v>
      </c>
      <c r="I130" s="569"/>
      <c r="J130" s="566"/>
      <c r="K130" s="572"/>
      <c r="L130" s="558"/>
      <c r="M130" s="558"/>
    </row>
    <row r="131" spans="3:13" ht="45" customHeight="1" thickBot="1" x14ac:dyDescent="0.25">
      <c r="C131" s="569"/>
      <c r="D131" s="566"/>
      <c r="E131" s="614"/>
      <c r="F131" s="558"/>
      <c r="G131" s="436"/>
      <c r="I131" s="570"/>
      <c r="J131" s="564"/>
      <c r="K131" s="573"/>
      <c r="L131" s="559"/>
      <c r="M131" s="559"/>
    </row>
    <row r="132" spans="3:13" ht="45" customHeight="1" thickBot="1" x14ac:dyDescent="0.25">
      <c r="C132" s="570"/>
      <c r="D132" s="564"/>
      <c r="E132" s="613"/>
      <c r="F132" s="559"/>
      <c r="G132" s="437"/>
      <c r="I132" s="560" t="s">
        <v>1204</v>
      </c>
      <c r="J132" s="563" t="s">
        <v>1259</v>
      </c>
      <c r="K132" s="553" t="s">
        <v>1205</v>
      </c>
      <c r="L132" s="545" t="s">
        <v>201</v>
      </c>
      <c r="M132" s="555" t="s">
        <v>1118</v>
      </c>
    </row>
    <row r="133" spans="3:13" ht="45" customHeight="1" thickBot="1" x14ac:dyDescent="0.25">
      <c r="C133" s="560" t="s">
        <v>938</v>
      </c>
      <c r="D133" s="563" t="s">
        <v>1031</v>
      </c>
      <c r="E133" s="577" t="s">
        <v>1032</v>
      </c>
      <c r="F133" s="545" t="s">
        <v>201</v>
      </c>
      <c r="G133" s="438" t="s">
        <v>819</v>
      </c>
      <c r="I133" s="561"/>
      <c r="J133" s="564"/>
      <c r="K133" s="554"/>
      <c r="L133" s="547"/>
      <c r="M133" s="556"/>
    </row>
    <row r="134" spans="3:13" ht="45" customHeight="1" thickBot="1" x14ac:dyDescent="0.25">
      <c r="C134" s="561"/>
      <c r="D134" s="564"/>
      <c r="E134" s="578"/>
      <c r="F134" s="547"/>
      <c r="G134" s="435" t="s">
        <v>824</v>
      </c>
      <c r="I134" s="561"/>
      <c r="J134" s="563" t="s">
        <v>1260</v>
      </c>
      <c r="K134" s="553" t="s">
        <v>1206</v>
      </c>
      <c r="L134" s="545" t="s">
        <v>201</v>
      </c>
      <c r="M134" s="555" t="s">
        <v>1118</v>
      </c>
    </row>
    <row r="135" spans="3:13" ht="45" customHeight="1" thickBot="1" x14ac:dyDescent="0.25">
      <c r="C135" s="561"/>
      <c r="D135" s="563" t="s">
        <v>1029</v>
      </c>
      <c r="E135" s="577" t="s">
        <v>1030</v>
      </c>
      <c r="F135" s="545" t="s">
        <v>201</v>
      </c>
      <c r="G135" s="438" t="s">
        <v>819</v>
      </c>
      <c r="I135" s="562"/>
      <c r="J135" s="552"/>
      <c r="K135" s="554"/>
      <c r="L135" s="547"/>
      <c r="M135" s="556"/>
    </row>
    <row r="136" spans="3:13" ht="45" customHeight="1" thickBot="1" x14ac:dyDescent="0.25">
      <c r="C136" s="562"/>
      <c r="D136" s="615"/>
      <c r="E136" s="578"/>
      <c r="F136" s="547"/>
      <c r="G136" s="435" t="s">
        <v>824</v>
      </c>
      <c r="I136" s="549" t="s">
        <v>654</v>
      </c>
      <c r="J136" s="551" t="s">
        <v>1261</v>
      </c>
      <c r="K136" s="553" t="s">
        <v>1207</v>
      </c>
      <c r="L136" s="545" t="s">
        <v>201</v>
      </c>
      <c r="M136" s="555" t="s">
        <v>819</v>
      </c>
    </row>
    <row r="137" spans="3:13" ht="45" customHeight="1" thickBot="1" x14ac:dyDescent="0.25">
      <c r="C137" s="549" t="s">
        <v>659</v>
      </c>
      <c r="D137" s="551" t="s">
        <v>1027</v>
      </c>
      <c r="E137" s="577" t="s">
        <v>1028</v>
      </c>
      <c r="F137" s="545" t="s">
        <v>201</v>
      </c>
      <c r="G137" s="555" t="s">
        <v>819</v>
      </c>
      <c r="I137" s="550"/>
      <c r="J137" s="552"/>
      <c r="K137" s="554"/>
      <c r="L137" s="547"/>
      <c r="M137" s="556"/>
    </row>
    <row r="138" spans="3:13" ht="45" customHeight="1" thickBot="1" x14ac:dyDescent="0.25">
      <c r="C138" s="550"/>
      <c r="D138" s="552"/>
      <c r="E138" s="578"/>
      <c r="F138" s="547"/>
      <c r="G138" s="556"/>
    </row>
  </sheetData>
  <mergeCells count="436">
    <mergeCell ref="D80:D82"/>
    <mergeCell ref="D83:D85"/>
    <mergeCell ref="D86:D88"/>
    <mergeCell ref="G89:G91"/>
    <mergeCell ref="G86:G88"/>
    <mergeCell ref="D89:D91"/>
    <mergeCell ref="D98:D102"/>
    <mergeCell ref="E98:E102"/>
    <mergeCell ref="G98:G102"/>
    <mergeCell ref="D96:D97"/>
    <mergeCell ref="F96:F97"/>
    <mergeCell ref="G96:G97"/>
    <mergeCell ref="D92:D93"/>
    <mergeCell ref="G92:G93"/>
    <mergeCell ref="D94:D95"/>
    <mergeCell ref="G94:G95"/>
    <mergeCell ref="E96:E97"/>
    <mergeCell ref="F98:F102"/>
    <mergeCell ref="F92:F93"/>
    <mergeCell ref="E94:E95"/>
    <mergeCell ref="F94:F95"/>
    <mergeCell ref="G80:G82"/>
    <mergeCell ref="G83:G85"/>
    <mergeCell ref="D69:D70"/>
    <mergeCell ref="D71:D73"/>
    <mergeCell ref="G71:G73"/>
    <mergeCell ref="D74:D75"/>
    <mergeCell ref="G76:G77"/>
    <mergeCell ref="D76:D77"/>
    <mergeCell ref="D78:D79"/>
    <mergeCell ref="G78:G79"/>
    <mergeCell ref="G50:G51"/>
    <mergeCell ref="G52:G56"/>
    <mergeCell ref="E69:E70"/>
    <mergeCell ref="F69:F70"/>
    <mergeCell ref="G69:G70"/>
    <mergeCell ref="E71:E73"/>
    <mergeCell ref="F71:F73"/>
    <mergeCell ref="E74:E75"/>
    <mergeCell ref="F74:F75"/>
    <mergeCell ref="G74:G75"/>
    <mergeCell ref="E76:E77"/>
    <mergeCell ref="F76:F77"/>
    <mergeCell ref="E78:E79"/>
    <mergeCell ref="F67:F68"/>
    <mergeCell ref="G67:G68"/>
    <mergeCell ref="G34:G35"/>
    <mergeCell ref="G38:G39"/>
    <mergeCell ref="G40:G41"/>
    <mergeCell ref="G42:G43"/>
    <mergeCell ref="D63:D65"/>
    <mergeCell ref="D34:D35"/>
    <mergeCell ref="D36:D37"/>
    <mergeCell ref="D38:D39"/>
    <mergeCell ref="D42:D43"/>
    <mergeCell ref="D44:D45"/>
    <mergeCell ref="D46:D47"/>
    <mergeCell ref="D48:D49"/>
    <mergeCell ref="F48:F49"/>
    <mergeCell ref="F50:F51"/>
    <mergeCell ref="D50:D51"/>
    <mergeCell ref="G60:G62"/>
    <mergeCell ref="F63:F65"/>
    <mergeCell ref="G63:G65"/>
    <mergeCell ref="E63:E65"/>
    <mergeCell ref="D13:D14"/>
    <mergeCell ref="D15:D16"/>
    <mergeCell ref="D17:D18"/>
    <mergeCell ref="D21:D23"/>
    <mergeCell ref="D26:D27"/>
    <mergeCell ref="D28:D29"/>
    <mergeCell ref="D30:D33"/>
    <mergeCell ref="D57:D59"/>
    <mergeCell ref="D60:D62"/>
    <mergeCell ref="D19:D20"/>
    <mergeCell ref="D7:D8"/>
    <mergeCell ref="F7:F8"/>
    <mergeCell ref="C137:C138"/>
    <mergeCell ref="E137:E138"/>
    <mergeCell ref="F137:F138"/>
    <mergeCell ref="C120:C132"/>
    <mergeCell ref="E120:E122"/>
    <mergeCell ref="F120:F122"/>
    <mergeCell ref="D129:D132"/>
    <mergeCell ref="D127:D128"/>
    <mergeCell ref="D125:D126"/>
    <mergeCell ref="D123:D124"/>
    <mergeCell ref="D120:D122"/>
    <mergeCell ref="E86:E88"/>
    <mergeCell ref="F86:F88"/>
    <mergeCell ref="E89:E91"/>
    <mergeCell ref="F89:F91"/>
    <mergeCell ref="C92:C102"/>
    <mergeCell ref="D52:D56"/>
    <mergeCell ref="D106:D107"/>
    <mergeCell ref="D103:D105"/>
    <mergeCell ref="D9:D10"/>
    <mergeCell ref="D11:D12"/>
    <mergeCell ref="E92:E93"/>
    <mergeCell ref="G137:G138"/>
    <mergeCell ref="C133:C136"/>
    <mergeCell ref="E133:E134"/>
    <mergeCell ref="F133:F134"/>
    <mergeCell ref="E135:E136"/>
    <mergeCell ref="F135:F136"/>
    <mergeCell ref="D137:D138"/>
    <mergeCell ref="D135:D136"/>
    <mergeCell ref="D133:D134"/>
    <mergeCell ref="G120:G122"/>
    <mergeCell ref="E123:E124"/>
    <mergeCell ref="F123:F124"/>
    <mergeCell ref="E125:E126"/>
    <mergeCell ref="F125:F126"/>
    <mergeCell ref="G125:G126"/>
    <mergeCell ref="E127:E128"/>
    <mergeCell ref="F127:F128"/>
    <mergeCell ref="E129:E132"/>
    <mergeCell ref="F129:F132"/>
    <mergeCell ref="C103:C119"/>
    <mergeCell ref="E103:E105"/>
    <mergeCell ref="F103:F105"/>
    <mergeCell ref="E106:E107"/>
    <mergeCell ref="F106:F107"/>
    <mergeCell ref="E108:E109"/>
    <mergeCell ref="F108:F109"/>
    <mergeCell ref="E110:E111"/>
    <mergeCell ref="F110:F111"/>
    <mergeCell ref="D108:D109"/>
    <mergeCell ref="G110:G111"/>
    <mergeCell ref="F112:F113"/>
    <mergeCell ref="F114:F116"/>
    <mergeCell ref="E117:E119"/>
    <mergeCell ref="F117:F119"/>
    <mergeCell ref="D117:D119"/>
    <mergeCell ref="D114:D116"/>
    <mergeCell ref="E114:E116"/>
    <mergeCell ref="D112:D113"/>
    <mergeCell ref="E112:E113"/>
    <mergeCell ref="D110:D111"/>
    <mergeCell ref="C67:C91"/>
    <mergeCell ref="E50:E51"/>
    <mergeCell ref="F52:F56"/>
    <mergeCell ref="F78:F79"/>
    <mergeCell ref="E80:E82"/>
    <mergeCell ref="F80:F82"/>
    <mergeCell ref="C34:C66"/>
    <mergeCell ref="E34:E35"/>
    <mergeCell ref="F34:F35"/>
    <mergeCell ref="E36:E37"/>
    <mergeCell ref="E38:E39"/>
    <mergeCell ref="F38:F39"/>
    <mergeCell ref="E40:E41"/>
    <mergeCell ref="F40:F41"/>
    <mergeCell ref="E42:E43"/>
    <mergeCell ref="F42:F43"/>
    <mergeCell ref="E44:E45"/>
    <mergeCell ref="F44:F45"/>
    <mergeCell ref="F57:F59"/>
    <mergeCell ref="E60:E62"/>
    <mergeCell ref="D67:D68"/>
    <mergeCell ref="E83:E85"/>
    <mergeCell ref="F83:F85"/>
    <mergeCell ref="E67:E68"/>
    <mergeCell ref="G30:G33"/>
    <mergeCell ref="G15:G16"/>
    <mergeCell ref="E17:E18"/>
    <mergeCell ref="F17:F18"/>
    <mergeCell ref="E19:E20"/>
    <mergeCell ref="F19:F20"/>
    <mergeCell ref="G19:G20"/>
    <mergeCell ref="F60:F62"/>
    <mergeCell ref="E46:E47"/>
    <mergeCell ref="F46:F47"/>
    <mergeCell ref="E48:E49"/>
    <mergeCell ref="G28:G29"/>
    <mergeCell ref="E30:E31"/>
    <mergeCell ref="F30:F33"/>
    <mergeCell ref="E32:E33"/>
    <mergeCell ref="E52:E56"/>
    <mergeCell ref="E57:E59"/>
    <mergeCell ref="G57:G59"/>
    <mergeCell ref="G17:G18"/>
    <mergeCell ref="G36:G37"/>
    <mergeCell ref="G44:G45"/>
    <mergeCell ref="G48:G49"/>
    <mergeCell ref="G46:G47"/>
    <mergeCell ref="F36:F37"/>
    <mergeCell ref="C5:H5"/>
    <mergeCell ref="C7:C8"/>
    <mergeCell ref="E7:E8"/>
    <mergeCell ref="G7:G8"/>
    <mergeCell ref="C9:C33"/>
    <mergeCell ref="E9:E10"/>
    <mergeCell ref="F9:F10"/>
    <mergeCell ref="G9:G10"/>
    <mergeCell ref="E11:E12"/>
    <mergeCell ref="F11:F12"/>
    <mergeCell ref="G11:G12"/>
    <mergeCell ref="E13:E14"/>
    <mergeCell ref="F13:F14"/>
    <mergeCell ref="G13:G14"/>
    <mergeCell ref="E15:E16"/>
    <mergeCell ref="F15:F16"/>
    <mergeCell ref="E28:E29"/>
    <mergeCell ref="F28:F29"/>
    <mergeCell ref="E21:E25"/>
    <mergeCell ref="F21:F25"/>
    <mergeCell ref="G21:G25"/>
    <mergeCell ref="E26:E27"/>
    <mergeCell ref="F26:F27"/>
    <mergeCell ref="G26:G27"/>
    <mergeCell ref="I9:I32"/>
    <mergeCell ref="J9:J10"/>
    <mergeCell ref="K9:K10"/>
    <mergeCell ref="L9:L10"/>
    <mergeCell ref="M9:M10"/>
    <mergeCell ref="J11:J12"/>
    <mergeCell ref="K11:K12"/>
    <mergeCell ref="L11:L12"/>
    <mergeCell ref="M11:M12"/>
    <mergeCell ref="J13:J14"/>
    <mergeCell ref="K13:K14"/>
    <mergeCell ref="L13:L14"/>
    <mergeCell ref="M13:M14"/>
    <mergeCell ref="J15:J16"/>
    <mergeCell ref="K15:K16"/>
    <mergeCell ref="L15:L16"/>
    <mergeCell ref="M15:M16"/>
    <mergeCell ref="J17:J18"/>
    <mergeCell ref="K17:K18"/>
    <mergeCell ref="L17:L18"/>
    <mergeCell ref="M17:M18"/>
    <mergeCell ref="J19:J20"/>
    <mergeCell ref="K19:K20"/>
    <mergeCell ref="L19:L20"/>
    <mergeCell ref="M19:M20"/>
    <mergeCell ref="J21:J24"/>
    <mergeCell ref="K21:K24"/>
    <mergeCell ref="L21:L24"/>
    <mergeCell ref="M21:M24"/>
    <mergeCell ref="J25:J26"/>
    <mergeCell ref="K25:K26"/>
    <mergeCell ref="L25:L26"/>
    <mergeCell ref="M25:M26"/>
    <mergeCell ref="J27:J28"/>
    <mergeCell ref="K27:K28"/>
    <mergeCell ref="L27:L28"/>
    <mergeCell ref="M27:M28"/>
    <mergeCell ref="J29:J32"/>
    <mergeCell ref="K29:K30"/>
    <mergeCell ref="L29:L32"/>
    <mergeCell ref="M29:M31"/>
    <mergeCell ref="K31:K32"/>
    <mergeCell ref="I33:I65"/>
    <mergeCell ref="J33:J34"/>
    <mergeCell ref="K33:K34"/>
    <mergeCell ref="L33:L34"/>
    <mergeCell ref="M33:M34"/>
    <mergeCell ref="J35:J36"/>
    <mergeCell ref="K35:K36"/>
    <mergeCell ref="L35:L36"/>
    <mergeCell ref="M35:M36"/>
    <mergeCell ref="J37:J38"/>
    <mergeCell ref="K37:K38"/>
    <mergeCell ref="L37:L38"/>
    <mergeCell ref="M37:M38"/>
    <mergeCell ref="J39:J40"/>
    <mergeCell ref="K39:K40"/>
    <mergeCell ref="L39:L40"/>
    <mergeCell ref="M39:M40"/>
    <mergeCell ref="J41:J42"/>
    <mergeCell ref="K41:K42"/>
    <mergeCell ref="L41:L42"/>
    <mergeCell ref="M41:M42"/>
    <mergeCell ref="J43:J44"/>
    <mergeCell ref="K43:K44"/>
    <mergeCell ref="L43:L44"/>
    <mergeCell ref="M43:M44"/>
    <mergeCell ref="J45:J46"/>
    <mergeCell ref="K45:K46"/>
    <mergeCell ref="L45:L46"/>
    <mergeCell ref="J47:J48"/>
    <mergeCell ref="K47:K48"/>
    <mergeCell ref="L47:L48"/>
    <mergeCell ref="M47:M48"/>
    <mergeCell ref="J49:J50"/>
    <mergeCell ref="K49:K50"/>
    <mergeCell ref="L49:L50"/>
    <mergeCell ref="M49:M50"/>
    <mergeCell ref="J51:J55"/>
    <mergeCell ref="K51:K55"/>
    <mergeCell ref="L51:L55"/>
    <mergeCell ref="M51:M55"/>
    <mergeCell ref="J56:J58"/>
    <mergeCell ref="K56:K58"/>
    <mergeCell ref="L56:L58"/>
    <mergeCell ref="M56:M58"/>
    <mergeCell ref="J59:J61"/>
    <mergeCell ref="K59:K61"/>
    <mergeCell ref="L59:L61"/>
    <mergeCell ref="M59:M61"/>
    <mergeCell ref="J62:J63"/>
    <mergeCell ref="K62:K63"/>
    <mergeCell ref="L62:L63"/>
    <mergeCell ref="M62:M63"/>
    <mergeCell ref="J64:J65"/>
    <mergeCell ref="K64:K65"/>
    <mergeCell ref="L64:L65"/>
    <mergeCell ref="M64:M65"/>
    <mergeCell ref="I66:I90"/>
    <mergeCell ref="J66:J67"/>
    <mergeCell ref="K66:K67"/>
    <mergeCell ref="L66:L67"/>
    <mergeCell ref="M66:M67"/>
    <mergeCell ref="J68:J69"/>
    <mergeCell ref="K68:K69"/>
    <mergeCell ref="L68:L69"/>
    <mergeCell ref="M68:M69"/>
    <mergeCell ref="J70:J72"/>
    <mergeCell ref="K70:K72"/>
    <mergeCell ref="L70:L72"/>
    <mergeCell ref="M70:M72"/>
    <mergeCell ref="J73:J74"/>
    <mergeCell ref="K73:K74"/>
    <mergeCell ref="L73:L74"/>
    <mergeCell ref="M73:M74"/>
    <mergeCell ref="J75:J76"/>
    <mergeCell ref="K75:K76"/>
    <mergeCell ref="L75:L76"/>
    <mergeCell ref="M75:M76"/>
    <mergeCell ref="J77:J78"/>
    <mergeCell ref="K77:K78"/>
    <mergeCell ref="L77:L78"/>
    <mergeCell ref="M77:M78"/>
    <mergeCell ref="J79:J81"/>
    <mergeCell ref="K79:K81"/>
    <mergeCell ref="L79:L81"/>
    <mergeCell ref="M79:M81"/>
    <mergeCell ref="J82:J84"/>
    <mergeCell ref="K82:K84"/>
    <mergeCell ref="L82:L84"/>
    <mergeCell ref="M82:M84"/>
    <mergeCell ref="J85:J87"/>
    <mergeCell ref="K85:K87"/>
    <mergeCell ref="L85:L87"/>
    <mergeCell ref="M85:M87"/>
    <mergeCell ref="J88:J90"/>
    <mergeCell ref="K88:K90"/>
    <mergeCell ref="L88:L90"/>
    <mergeCell ref="M88:M90"/>
    <mergeCell ref="I91:I101"/>
    <mergeCell ref="J91:J92"/>
    <mergeCell ref="K91:K92"/>
    <mergeCell ref="L91:L92"/>
    <mergeCell ref="M91:M92"/>
    <mergeCell ref="J93:J94"/>
    <mergeCell ref="K93:K94"/>
    <mergeCell ref="L93:L94"/>
    <mergeCell ref="M93:M94"/>
    <mergeCell ref="J95:J96"/>
    <mergeCell ref="K95:K96"/>
    <mergeCell ref="L95:L96"/>
    <mergeCell ref="M95:M96"/>
    <mergeCell ref="J97:J101"/>
    <mergeCell ref="K97:K101"/>
    <mergeCell ref="L97:L101"/>
    <mergeCell ref="M97:M101"/>
    <mergeCell ref="J109:J110"/>
    <mergeCell ref="K109:K110"/>
    <mergeCell ref="L109:L110"/>
    <mergeCell ref="M109:M110"/>
    <mergeCell ref="J111:J112"/>
    <mergeCell ref="K111:K112"/>
    <mergeCell ref="L111:L112"/>
    <mergeCell ref="M111:M112"/>
    <mergeCell ref="J113:J115"/>
    <mergeCell ref="K113:K115"/>
    <mergeCell ref="L113:L115"/>
    <mergeCell ref="L102:L104"/>
    <mergeCell ref="M102:M104"/>
    <mergeCell ref="J105:J106"/>
    <mergeCell ref="K105:K106"/>
    <mergeCell ref="L105:L106"/>
    <mergeCell ref="M105:M106"/>
    <mergeCell ref="J107:J108"/>
    <mergeCell ref="K107:K108"/>
    <mergeCell ref="L107:L108"/>
    <mergeCell ref="M107:M108"/>
    <mergeCell ref="M116:M118"/>
    <mergeCell ref="I119:I131"/>
    <mergeCell ref="J119:J121"/>
    <mergeCell ref="K119:K121"/>
    <mergeCell ref="L119:L121"/>
    <mergeCell ref="M119:M121"/>
    <mergeCell ref="J122:J123"/>
    <mergeCell ref="K122:K123"/>
    <mergeCell ref="L122:L123"/>
    <mergeCell ref="M122:M123"/>
    <mergeCell ref="J124:J125"/>
    <mergeCell ref="K124:K125"/>
    <mergeCell ref="L124:L125"/>
    <mergeCell ref="M124:M125"/>
    <mergeCell ref="J126:J127"/>
    <mergeCell ref="K126:K127"/>
    <mergeCell ref="L126:L127"/>
    <mergeCell ref="M126:M127"/>
    <mergeCell ref="J128:J131"/>
    <mergeCell ref="K128:K131"/>
    <mergeCell ref="L128:L131"/>
    <mergeCell ref="I102:I118"/>
    <mergeCell ref="J102:J104"/>
    <mergeCell ref="K102:K104"/>
    <mergeCell ref="J7:J8"/>
    <mergeCell ref="K7:K8"/>
    <mergeCell ref="L7:L8"/>
    <mergeCell ref="M7:M8"/>
    <mergeCell ref="L116:L118"/>
    <mergeCell ref="I5:M5"/>
    <mergeCell ref="I136:I137"/>
    <mergeCell ref="J136:J137"/>
    <mergeCell ref="K136:K137"/>
    <mergeCell ref="L136:L137"/>
    <mergeCell ref="M136:M137"/>
    <mergeCell ref="M128:M131"/>
    <mergeCell ref="I132:I135"/>
    <mergeCell ref="J132:J133"/>
    <mergeCell ref="K132:K133"/>
    <mergeCell ref="L132:L133"/>
    <mergeCell ref="M132:M133"/>
    <mergeCell ref="J134:J135"/>
    <mergeCell ref="K134:K135"/>
    <mergeCell ref="L134:L135"/>
    <mergeCell ref="M134:M135"/>
    <mergeCell ref="M113:M115"/>
    <mergeCell ref="J116:J118"/>
    <mergeCell ref="K116:K118"/>
  </mergeCells>
  <hyperlinks>
    <hyperlink ref="E46" r:id="rId1" display="https://eur-lex.europa.eu/legal-content/SK/TXT/?uri=CELEX:32023L0959" xr:uid="{F2EA54E9-200E-4764-A319-457980E7155E}"/>
    <hyperlink ref="E57" r:id="rId2" display="https://www.siea.sk/podporne-programy/podpora-rozvoja-regionalnej-a-lokalnej-energetiky/" xr:uid="{8A02E46E-51A4-4806-B076-E6625C089A5F}"/>
    <hyperlink ref="E108" r:id="rId3" display="https://sancananavrat.sk/" xr:uid="{191651F6-66FD-4F90-84BC-B83FB9220810}"/>
    <hyperlink ref="E114" r:id="rId4" display="https://www.employment.gov.sk/files/slovensky/esf/op-slovensko/vyzvy-dop/vyzva-zavadzanie-housing-led-pristupov-so-sprievodnymi-opatreniami-zabezpecenie-dostupneho-byvania.pdf" xr:uid="{B4F2FCCE-CEAC-4452-828E-B63265269699}"/>
    <hyperlink ref="E40" r:id="rId5" display="https://www.minzp.sk/voda/koncepcne-dokumenty/koncepcia-vodnej-politiky-roky-2021-2030-vyhladom-do-roku-2050.html" xr:uid="{1DDE63CF-7460-4841-B464-9893EA384BED}"/>
    <hyperlink ref="E63" r:id="rId6" display="https://www.minzp.sk/klima/modernizacny-fond/dekarbonizacia-priemyslu/" xr:uid="{91D6B9D1-9A73-4947-AAFC-070C6C2285A8}"/>
    <hyperlink ref="K39" r:id="rId7" display="https://www.minzp.sk/voda/koncepcne-dokumenty/koncepcia-vodnej-politiky-roky-2021-2030-vyhladom-do-roku-2050.html" xr:uid="{E73611A2-5AE7-4FCD-B989-E34F0E9C8C25}"/>
    <hyperlink ref="K45" r:id="rId8" display="https://eur-lex.europa.eu/legal-content/SK/TXT/?uri=CELEX:32023L0959" xr:uid="{35574305-B664-4BB9-8B3B-1FA7F1847BC9}"/>
    <hyperlink ref="K56" r:id="rId9" display="https://www.siea.sk/podporne-programy/podpora-rozvoja-regionalnej-a-lokalnej-energetiky/" xr:uid="{45AC82CA-C6B9-4A0D-AFE4-C207FC7C98D1}"/>
    <hyperlink ref="K57" r:id="rId10" display="https://www.siea.sk/strukturalne-fondy-eu/program-slovensko/narodne-projekty/" xr:uid="{36367504-7E3B-4B75-AA38-609E85C8B6BD}"/>
    <hyperlink ref="K62" r:id="rId11" display="https://www.minzp.sk/klima/modernizacny-fond/dekarbonizacia-priemyslu/" xr:uid="{B0CA4C42-A974-42AB-B977-B0369E8E0F96}"/>
    <hyperlink ref="K107" r:id="rId12" display="https://sancananavrat.sk/" xr:uid="{244F77CA-3F16-4F8F-AB0A-7FC374ADAA12}"/>
    <hyperlink ref="K113" r:id="rId13" display="https://www.employment.gov.sk/files/slovensky/esf/op-slovensko/vyzvy-dop/vyzva-zavadzanie-housing-led-pristupov-so-sprievodnymi-opatreniami-zabezpecenie-dostupneho-byvania.pdf" xr:uid="{DD77C1C5-186C-46C0-A1B2-8B9B8439DAF8}"/>
  </hyperlinks>
  <pageMargins left="0.7" right="0.7" top="0.75" bottom="0.75" header="0.3" footer="0.3"/>
  <pageSetup paperSize="9" orientation="portrait" horizontalDpi="1200" verticalDpi="1200" r:id="rId14"/>
  <headerFooter>
    <oddFooter>&amp;L_x000D_&amp;1#&amp;"Calibri"&amp;10&amp;K000000 Interné</oddFooter>
  </headerFooter>
  <drawing r:id="rId1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3AF58-A5A3-4FCC-A110-2E0154ABBD60}">
  <sheetPr>
    <tabColor rgb="FFFF0000"/>
  </sheetPr>
  <dimension ref="C2:G133"/>
  <sheetViews>
    <sheetView showGridLines="0" zoomScale="85" zoomScaleNormal="85" workbookViewId="0">
      <selection activeCell="I5" sqref="I5"/>
    </sheetView>
  </sheetViews>
  <sheetFormatPr defaultRowHeight="15" x14ac:dyDescent="0.25"/>
  <cols>
    <col min="3" max="3" width="28.25" customWidth="1"/>
    <col min="4" max="4" width="27" customWidth="1"/>
    <col min="5" max="5" width="41" customWidth="1"/>
    <col min="6" max="7" width="28.25" customWidth="1"/>
  </cols>
  <sheetData>
    <row r="2" spans="3:7" x14ac:dyDescent="0.25">
      <c r="C2" s="548" t="s">
        <v>1143</v>
      </c>
      <c r="D2" s="548"/>
      <c r="E2" s="548"/>
      <c r="F2" s="548"/>
      <c r="G2" s="548"/>
    </row>
    <row r="3" spans="3:7" ht="15.75" thickBot="1" x14ac:dyDescent="0.3"/>
    <row r="4" spans="3:7" ht="44.25" customHeight="1" thickBot="1" x14ac:dyDescent="0.3">
      <c r="C4" s="497"/>
      <c r="D4" s="498" t="s">
        <v>1208</v>
      </c>
      <c r="E4" s="498" t="s">
        <v>1144</v>
      </c>
      <c r="F4" s="498" t="s">
        <v>1185</v>
      </c>
      <c r="G4" s="498" t="s">
        <v>818</v>
      </c>
    </row>
    <row r="5" spans="3:7" x14ac:dyDescent="0.25">
      <c r="C5" s="599" t="s">
        <v>1145</v>
      </c>
      <c r="D5" s="598" t="s">
        <v>1209</v>
      </c>
      <c r="E5" s="626" t="s">
        <v>1146</v>
      </c>
      <c r="F5" s="545" t="s">
        <v>201</v>
      </c>
      <c r="G5" s="580" t="s">
        <v>819</v>
      </c>
    </row>
    <row r="6" spans="3:7" ht="119.25" customHeight="1" thickBot="1" x14ac:dyDescent="0.3">
      <c r="C6" s="600"/>
      <c r="D6" s="597"/>
      <c r="E6" s="627"/>
      <c r="F6" s="547"/>
      <c r="G6" s="582"/>
    </row>
    <row r="7" spans="3:7" ht="125.25" customHeight="1" x14ac:dyDescent="0.25">
      <c r="C7" s="600"/>
      <c r="D7" s="596" t="s">
        <v>1210</v>
      </c>
      <c r="E7" s="620" t="s">
        <v>1147</v>
      </c>
      <c r="F7" s="545" t="s">
        <v>201</v>
      </c>
      <c r="G7" s="580" t="s">
        <v>819</v>
      </c>
    </row>
    <row r="8" spans="3:7" ht="15.75" thickBot="1" x14ac:dyDescent="0.3">
      <c r="C8" s="600"/>
      <c r="D8" s="597"/>
      <c r="E8" s="622"/>
      <c r="F8" s="547"/>
      <c r="G8" s="582"/>
    </row>
    <row r="9" spans="3:7" ht="207.75" customHeight="1" x14ac:dyDescent="0.25">
      <c r="C9" s="600"/>
      <c r="D9" s="596" t="s">
        <v>1211</v>
      </c>
      <c r="E9" s="620" t="s">
        <v>1148</v>
      </c>
      <c r="F9" s="545" t="s">
        <v>201</v>
      </c>
      <c r="G9" s="580" t="s">
        <v>819</v>
      </c>
    </row>
    <row r="10" spans="3:7" ht="15.75" thickBot="1" x14ac:dyDescent="0.3">
      <c r="C10" s="600"/>
      <c r="D10" s="597"/>
      <c r="E10" s="622"/>
      <c r="F10" s="547"/>
      <c r="G10" s="582"/>
    </row>
    <row r="11" spans="3:7" ht="119.25" customHeight="1" x14ac:dyDescent="0.25">
      <c r="C11" s="600"/>
      <c r="D11" s="596" t="s">
        <v>1212</v>
      </c>
      <c r="E11" s="620" t="s">
        <v>1149</v>
      </c>
      <c r="F11" s="545" t="s">
        <v>201</v>
      </c>
      <c r="G11" s="580" t="s">
        <v>820</v>
      </c>
    </row>
    <row r="12" spans="3:7" ht="15.75" thickBot="1" x14ac:dyDescent="0.3">
      <c r="C12" s="600"/>
      <c r="D12" s="597"/>
      <c r="E12" s="622"/>
      <c r="F12" s="547"/>
      <c r="G12" s="582"/>
    </row>
    <row r="13" spans="3:7" ht="72.75" customHeight="1" x14ac:dyDescent="0.25">
      <c r="C13" s="600"/>
      <c r="D13" s="596" t="s">
        <v>1213</v>
      </c>
      <c r="E13" s="628" t="s">
        <v>1150</v>
      </c>
      <c r="F13" s="545" t="s">
        <v>201</v>
      </c>
      <c r="G13" s="580" t="s">
        <v>1069</v>
      </c>
    </row>
    <row r="14" spans="3:7" ht="15.75" thickBot="1" x14ac:dyDescent="0.3">
      <c r="C14" s="600"/>
      <c r="D14" s="597"/>
      <c r="E14" s="629"/>
      <c r="F14" s="547"/>
      <c r="G14" s="582"/>
    </row>
    <row r="15" spans="3:7" ht="130.5" customHeight="1" x14ac:dyDescent="0.25">
      <c r="C15" s="600"/>
      <c r="D15" s="596" t="s">
        <v>1214</v>
      </c>
      <c r="E15" s="620" t="s">
        <v>1151</v>
      </c>
      <c r="F15" s="545" t="s">
        <v>201</v>
      </c>
      <c r="G15" s="580" t="s">
        <v>819</v>
      </c>
    </row>
    <row r="16" spans="3:7" ht="15.75" thickBot="1" x14ac:dyDescent="0.3">
      <c r="C16" s="600"/>
      <c r="D16" s="597"/>
      <c r="E16" s="622"/>
      <c r="F16" s="547"/>
      <c r="G16" s="582"/>
    </row>
    <row r="17" spans="3:7" ht="115.5" customHeight="1" x14ac:dyDescent="0.25">
      <c r="C17" s="600"/>
      <c r="D17" s="596" t="s">
        <v>1215</v>
      </c>
      <c r="E17" s="620" t="s">
        <v>1152</v>
      </c>
      <c r="F17" s="545" t="s">
        <v>201</v>
      </c>
      <c r="G17" s="580" t="s">
        <v>819</v>
      </c>
    </row>
    <row r="18" spans="3:7" ht="6" customHeight="1" thickBot="1" x14ac:dyDescent="0.3">
      <c r="C18" s="600"/>
      <c r="D18" s="598"/>
      <c r="E18" s="621"/>
      <c r="F18" s="546"/>
      <c r="G18" s="581"/>
    </row>
    <row r="19" spans="3:7" ht="15.75" hidden="1" thickBot="1" x14ac:dyDescent="0.3">
      <c r="C19" s="600"/>
      <c r="D19" s="598"/>
      <c r="E19" s="621"/>
      <c r="F19" s="546"/>
      <c r="G19" s="581"/>
    </row>
    <row r="20" spans="3:7" ht="15.75" hidden="1" thickBot="1" x14ac:dyDescent="0.3">
      <c r="C20" s="600"/>
      <c r="D20" s="597"/>
      <c r="E20" s="622"/>
      <c r="F20" s="547"/>
      <c r="G20" s="582"/>
    </row>
    <row r="21" spans="3:7" ht="101.25" customHeight="1" x14ac:dyDescent="0.25">
      <c r="C21" s="600"/>
      <c r="D21" s="596" t="s">
        <v>1216</v>
      </c>
      <c r="E21" s="620" t="s">
        <v>1153</v>
      </c>
      <c r="F21" s="545" t="s">
        <v>201</v>
      </c>
      <c r="G21" s="580" t="s">
        <v>819</v>
      </c>
    </row>
    <row r="22" spans="3:7" ht="15.75" thickBot="1" x14ac:dyDescent="0.3">
      <c r="C22" s="600"/>
      <c r="D22" s="597"/>
      <c r="E22" s="622"/>
      <c r="F22" s="547"/>
      <c r="G22" s="582"/>
    </row>
    <row r="23" spans="3:7" ht="177" customHeight="1" thickBot="1" x14ac:dyDescent="0.3">
      <c r="C23" s="600"/>
      <c r="D23" s="596" t="s">
        <v>1217</v>
      </c>
      <c r="E23" s="620" t="s">
        <v>1154</v>
      </c>
      <c r="F23" s="545" t="s">
        <v>201</v>
      </c>
      <c r="G23" s="580" t="s">
        <v>819</v>
      </c>
    </row>
    <row r="24" spans="3:7" ht="15.75" hidden="1" thickBot="1" x14ac:dyDescent="0.3">
      <c r="C24" s="600"/>
      <c r="D24" s="597"/>
      <c r="E24" s="622"/>
      <c r="F24" s="547"/>
      <c r="G24" s="582"/>
    </row>
    <row r="25" spans="3:7" ht="86.25" customHeight="1" thickBot="1" x14ac:dyDescent="0.3">
      <c r="C25" s="600"/>
      <c r="D25" s="596" t="s">
        <v>1218</v>
      </c>
      <c r="E25" s="620" t="s">
        <v>1155</v>
      </c>
      <c r="F25" s="545" t="s">
        <v>201</v>
      </c>
      <c r="G25" s="580" t="s">
        <v>1069</v>
      </c>
    </row>
    <row r="26" spans="3:7" ht="15.75" hidden="1" thickBot="1" x14ac:dyDescent="0.3">
      <c r="C26" s="600"/>
      <c r="D26" s="598"/>
      <c r="E26" s="622"/>
      <c r="F26" s="546"/>
      <c r="G26" s="581"/>
    </row>
    <row r="27" spans="3:7" ht="78" customHeight="1" thickBot="1" x14ac:dyDescent="0.3">
      <c r="C27" s="600"/>
      <c r="D27" s="598"/>
      <c r="E27" s="620" t="s">
        <v>1156</v>
      </c>
      <c r="F27" s="546"/>
      <c r="G27" s="581"/>
    </row>
    <row r="28" spans="3:7" ht="15.75" hidden="1" thickBot="1" x14ac:dyDescent="0.3">
      <c r="C28" s="601"/>
      <c r="D28" s="597"/>
      <c r="E28" s="622"/>
      <c r="F28" s="547"/>
      <c r="G28" s="437"/>
    </row>
    <row r="29" spans="3:7" ht="120" customHeight="1" thickBot="1" x14ac:dyDescent="0.3">
      <c r="C29" s="591" t="s">
        <v>1157</v>
      </c>
      <c r="D29" s="551" t="s">
        <v>1219</v>
      </c>
      <c r="E29" s="620" t="s">
        <v>1158</v>
      </c>
      <c r="F29" s="545" t="s">
        <v>201</v>
      </c>
      <c r="G29" s="580" t="s">
        <v>822</v>
      </c>
    </row>
    <row r="30" spans="3:7" ht="15.75" hidden="1" thickBot="1" x14ac:dyDescent="0.3">
      <c r="C30" s="592"/>
      <c r="D30" s="552"/>
      <c r="E30" s="622"/>
      <c r="F30" s="547"/>
      <c r="G30" s="582"/>
    </row>
    <row r="31" spans="3:7" ht="106.5" customHeight="1" thickBot="1" x14ac:dyDescent="0.3">
      <c r="C31" s="592"/>
      <c r="D31" s="551" t="s">
        <v>1220</v>
      </c>
      <c r="E31" s="620" t="s">
        <v>1159</v>
      </c>
      <c r="F31" s="545" t="s">
        <v>1072</v>
      </c>
      <c r="G31" s="580" t="s">
        <v>1070</v>
      </c>
    </row>
    <row r="32" spans="3:7" ht="15.75" hidden="1" thickBot="1" x14ac:dyDescent="0.3">
      <c r="C32" s="592"/>
      <c r="D32" s="552"/>
      <c r="E32" s="622"/>
      <c r="F32" s="547"/>
      <c r="G32" s="582"/>
    </row>
    <row r="33" spans="3:7" ht="117" customHeight="1" thickBot="1" x14ac:dyDescent="0.3">
      <c r="C33" s="592"/>
      <c r="D33" s="551" t="s">
        <v>1221</v>
      </c>
      <c r="E33" s="620" t="s">
        <v>1161</v>
      </c>
      <c r="F33" s="545" t="s">
        <v>201</v>
      </c>
      <c r="G33" s="580" t="s">
        <v>822</v>
      </c>
    </row>
    <row r="34" spans="3:7" ht="15.75" hidden="1" thickBot="1" x14ac:dyDescent="0.3">
      <c r="C34" s="592"/>
      <c r="D34" s="552"/>
      <c r="E34" s="622"/>
      <c r="F34" s="547"/>
      <c r="G34" s="582"/>
    </row>
    <row r="35" spans="3:7" ht="87.75" customHeight="1" thickBot="1" x14ac:dyDescent="0.3">
      <c r="C35" s="592"/>
      <c r="D35" s="551" t="s">
        <v>1222</v>
      </c>
      <c r="E35" s="620" t="s">
        <v>1163</v>
      </c>
      <c r="F35" s="545" t="s">
        <v>201</v>
      </c>
      <c r="G35" s="545" t="s">
        <v>822</v>
      </c>
    </row>
    <row r="36" spans="3:7" ht="15.75" hidden="1" customHeight="1" thickBot="1" x14ac:dyDescent="0.3">
      <c r="C36" s="592"/>
      <c r="D36" s="552" t="s">
        <v>1162</v>
      </c>
      <c r="E36" s="622"/>
      <c r="F36" s="547"/>
      <c r="G36" s="547"/>
    </row>
    <row r="37" spans="3:7" ht="117" customHeight="1" thickBot="1" x14ac:dyDescent="0.3">
      <c r="C37" s="592"/>
      <c r="D37" s="551" t="s">
        <v>1223</v>
      </c>
      <c r="E37" s="620" t="s">
        <v>1165</v>
      </c>
      <c r="F37" s="594" t="s">
        <v>201</v>
      </c>
      <c r="G37" s="545" t="s">
        <v>822</v>
      </c>
    </row>
    <row r="38" spans="3:7" ht="15.75" hidden="1" customHeight="1" thickBot="1" x14ac:dyDescent="0.3">
      <c r="C38" s="592"/>
      <c r="D38" s="552" t="s">
        <v>1164</v>
      </c>
      <c r="E38" s="622"/>
      <c r="F38" s="595"/>
      <c r="G38" s="546"/>
    </row>
    <row r="39" spans="3:7" ht="85.5" customHeight="1" thickBot="1" x14ac:dyDescent="0.3">
      <c r="C39" s="592"/>
      <c r="D39" s="551" t="s">
        <v>1224</v>
      </c>
      <c r="E39" s="620" t="s">
        <v>1167</v>
      </c>
      <c r="F39" s="594" t="s">
        <v>201</v>
      </c>
      <c r="G39" s="545" t="s">
        <v>1071</v>
      </c>
    </row>
    <row r="40" spans="3:7" ht="15.75" hidden="1" customHeight="1" thickBot="1" x14ac:dyDescent="0.3">
      <c r="C40" s="592"/>
      <c r="D40" s="552" t="s">
        <v>1166</v>
      </c>
      <c r="E40" s="622"/>
      <c r="F40" s="595"/>
      <c r="G40" s="547" t="s">
        <v>822</v>
      </c>
    </row>
    <row r="41" spans="3:7" ht="103.5" customHeight="1" thickBot="1" x14ac:dyDescent="0.3">
      <c r="C41" s="592"/>
      <c r="D41" s="551" t="s">
        <v>1225</v>
      </c>
      <c r="E41" s="620" t="s">
        <v>1168</v>
      </c>
      <c r="F41" s="589" t="s">
        <v>201</v>
      </c>
      <c r="G41" s="499" t="s">
        <v>1071</v>
      </c>
    </row>
    <row r="42" spans="3:7" ht="15.75" hidden="1" customHeight="1" thickBot="1" x14ac:dyDescent="0.3">
      <c r="C42" s="592"/>
      <c r="D42" s="552"/>
      <c r="E42" s="622"/>
      <c r="F42" s="552"/>
      <c r="G42" s="507" t="s">
        <v>822</v>
      </c>
    </row>
    <row r="43" spans="3:7" ht="155.25" customHeight="1" x14ac:dyDescent="0.25">
      <c r="C43" s="592"/>
      <c r="D43" s="551" t="s">
        <v>1226</v>
      </c>
      <c r="E43" s="620" t="s">
        <v>1169</v>
      </c>
      <c r="F43" s="590" t="s">
        <v>1265</v>
      </c>
      <c r="G43" s="580" t="s">
        <v>1070</v>
      </c>
    </row>
    <row r="44" spans="3:7" ht="15.75" customHeight="1" thickBot="1" x14ac:dyDescent="0.3">
      <c r="C44" s="592"/>
      <c r="D44" s="552"/>
      <c r="E44" s="622"/>
      <c r="F44" s="547"/>
      <c r="G44" s="582"/>
    </row>
    <row r="45" spans="3:7" ht="119.25" customHeight="1" x14ac:dyDescent="0.25">
      <c r="C45" s="592"/>
      <c r="D45" s="551" t="s">
        <v>1227</v>
      </c>
      <c r="E45" s="620" t="s">
        <v>1170</v>
      </c>
      <c r="F45" s="545" t="s">
        <v>1266</v>
      </c>
      <c r="G45" s="580" t="s">
        <v>1070</v>
      </c>
    </row>
    <row r="46" spans="3:7" ht="15.75" thickBot="1" x14ac:dyDescent="0.3">
      <c r="C46" s="592"/>
      <c r="D46" s="552"/>
      <c r="E46" s="622"/>
      <c r="F46" s="547"/>
      <c r="G46" s="582"/>
    </row>
    <row r="47" spans="3:7" ht="15" customHeight="1" x14ac:dyDescent="0.25">
      <c r="C47" s="592"/>
      <c r="D47" s="551" t="s">
        <v>1228</v>
      </c>
      <c r="E47" s="623" t="s">
        <v>1263</v>
      </c>
      <c r="F47" s="545" t="s">
        <v>817</v>
      </c>
      <c r="G47" s="580" t="s">
        <v>1070</v>
      </c>
    </row>
    <row r="48" spans="3:7" x14ac:dyDescent="0.25">
      <c r="C48" s="592"/>
      <c r="D48" s="566"/>
      <c r="E48" s="624"/>
      <c r="F48" s="546"/>
      <c r="G48" s="581"/>
    </row>
    <row r="49" spans="3:7" ht="15" customHeight="1" x14ac:dyDescent="0.25">
      <c r="C49" s="592"/>
      <c r="D49" s="566"/>
      <c r="E49" s="624"/>
      <c r="F49" s="546"/>
      <c r="G49" s="581"/>
    </row>
    <row r="50" spans="3:7" ht="15" customHeight="1" x14ac:dyDescent="0.25">
      <c r="C50" s="592"/>
      <c r="D50" s="566"/>
      <c r="E50" s="624"/>
      <c r="F50" s="546"/>
      <c r="G50" s="581"/>
    </row>
    <row r="51" spans="3:7" ht="66.75" customHeight="1" thickBot="1" x14ac:dyDescent="0.3">
      <c r="C51" s="592"/>
      <c r="D51" s="552"/>
      <c r="E51" s="625"/>
      <c r="F51" s="547"/>
      <c r="G51" s="582"/>
    </row>
    <row r="52" spans="3:7" x14ac:dyDescent="0.25">
      <c r="C52" s="592"/>
      <c r="D52" s="551" t="s">
        <v>1229</v>
      </c>
      <c r="E52" s="620" t="s">
        <v>1262</v>
      </c>
      <c r="F52" s="545" t="s">
        <v>817</v>
      </c>
      <c r="G52" s="580" t="s">
        <v>1087</v>
      </c>
    </row>
    <row r="53" spans="3:7" x14ac:dyDescent="0.25">
      <c r="C53" s="592"/>
      <c r="D53" s="566"/>
      <c r="E53" s="621" t="s">
        <v>1171</v>
      </c>
      <c r="F53" s="546"/>
      <c r="G53" s="581"/>
    </row>
    <row r="54" spans="3:7" ht="108" customHeight="1" thickBot="1" x14ac:dyDescent="0.3">
      <c r="C54" s="592"/>
      <c r="D54" s="552"/>
      <c r="E54" s="622"/>
      <c r="F54" s="547"/>
      <c r="G54" s="582"/>
    </row>
    <row r="55" spans="3:7" ht="154.5" customHeight="1" thickBot="1" x14ac:dyDescent="0.3">
      <c r="C55" s="592"/>
      <c r="D55" s="551" t="s">
        <v>1230</v>
      </c>
      <c r="E55" s="620" t="s">
        <v>1172</v>
      </c>
      <c r="F55" s="545" t="s">
        <v>817</v>
      </c>
      <c r="G55" s="580" t="s">
        <v>1103</v>
      </c>
    </row>
    <row r="56" spans="3:7" ht="15.75" hidden="1" thickBot="1" x14ac:dyDescent="0.3">
      <c r="C56" s="592"/>
      <c r="D56" s="566"/>
      <c r="E56" s="621"/>
      <c r="F56" s="546"/>
      <c r="G56" s="581"/>
    </row>
    <row r="57" spans="3:7" ht="15.75" hidden="1" thickBot="1" x14ac:dyDescent="0.3">
      <c r="C57" s="592"/>
      <c r="D57" s="552"/>
      <c r="E57" s="622"/>
      <c r="F57" s="547"/>
      <c r="G57" s="582"/>
    </row>
    <row r="58" spans="3:7" ht="159" customHeight="1" thickBot="1" x14ac:dyDescent="0.3">
      <c r="C58" s="592"/>
      <c r="D58" s="551" t="s">
        <v>1231</v>
      </c>
      <c r="E58" s="620" t="s">
        <v>1173</v>
      </c>
      <c r="F58" s="545" t="s">
        <v>201</v>
      </c>
      <c r="G58" s="580" t="s">
        <v>822</v>
      </c>
    </row>
    <row r="59" spans="3:7" ht="15.75" hidden="1" thickBot="1" x14ac:dyDescent="0.3">
      <c r="C59" s="592"/>
      <c r="D59" s="552"/>
      <c r="E59" s="621"/>
      <c r="F59" s="547"/>
      <c r="G59" s="582"/>
    </row>
    <row r="60" spans="3:7" ht="186.75" customHeight="1" thickBot="1" x14ac:dyDescent="0.3">
      <c r="C60" s="592"/>
      <c r="D60" s="551" t="s">
        <v>1232</v>
      </c>
      <c r="E60" s="620" t="s">
        <v>1174</v>
      </c>
      <c r="F60" s="545" t="s">
        <v>817</v>
      </c>
      <c r="G60" s="580" t="s">
        <v>1070</v>
      </c>
    </row>
    <row r="61" spans="3:7" ht="15.75" hidden="1" thickBot="1" x14ac:dyDescent="0.3">
      <c r="C61" s="593"/>
      <c r="D61" s="552"/>
      <c r="E61" s="622"/>
      <c r="F61" s="547"/>
      <c r="G61" s="582"/>
    </row>
    <row r="62" spans="3:7" ht="287.25" customHeight="1" x14ac:dyDescent="0.25">
      <c r="C62" s="586"/>
      <c r="D62" s="551" t="s">
        <v>1233</v>
      </c>
      <c r="E62" s="620" t="s">
        <v>1175</v>
      </c>
      <c r="F62" s="545" t="s">
        <v>1267</v>
      </c>
      <c r="G62" s="580" t="s">
        <v>1108</v>
      </c>
    </row>
    <row r="63" spans="3:7" ht="15.75" thickBot="1" x14ac:dyDescent="0.3">
      <c r="C63" s="587"/>
      <c r="D63" s="564"/>
      <c r="E63" s="622"/>
      <c r="F63" s="547"/>
      <c r="G63" s="582"/>
    </row>
    <row r="64" spans="3:7" ht="128.25" customHeight="1" x14ac:dyDescent="0.25">
      <c r="C64" s="587"/>
      <c r="D64" s="563" t="s">
        <v>1234</v>
      </c>
      <c r="E64" s="620" t="s">
        <v>1176</v>
      </c>
      <c r="F64" s="545" t="s">
        <v>201</v>
      </c>
      <c r="G64" s="555" t="s">
        <v>824</v>
      </c>
    </row>
    <row r="65" spans="3:7" ht="15.75" thickBot="1" x14ac:dyDescent="0.3">
      <c r="C65" s="587"/>
      <c r="D65" s="564"/>
      <c r="E65" s="622"/>
      <c r="F65" s="547"/>
      <c r="G65" s="556"/>
    </row>
    <row r="66" spans="3:7" ht="249" customHeight="1" thickBot="1" x14ac:dyDescent="0.3">
      <c r="C66" s="587"/>
      <c r="D66" s="563" t="s">
        <v>1235</v>
      </c>
      <c r="E66" s="620" t="s">
        <v>1177</v>
      </c>
      <c r="F66" s="545" t="s">
        <v>817</v>
      </c>
      <c r="G66" s="580" t="s">
        <v>1113</v>
      </c>
    </row>
    <row r="67" spans="3:7" ht="15.75" hidden="1" thickBot="1" x14ac:dyDescent="0.3">
      <c r="C67" s="587"/>
      <c r="D67" s="566"/>
      <c r="E67" s="621"/>
      <c r="F67" s="546"/>
      <c r="G67" s="581"/>
    </row>
    <row r="68" spans="3:7" ht="15.75" hidden="1" thickBot="1" x14ac:dyDescent="0.3">
      <c r="C68" s="587"/>
      <c r="D68" s="564"/>
      <c r="E68" s="622"/>
      <c r="F68" s="547"/>
      <c r="G68" s="582"/>
    </row>
    <row r="69" spans="3:7" ht="155.25" customHeight="1" x14ac:dyDescent="0.25">
      <c r="C69" s="587"/>
      <c r="D69" s="563" t="s">
        <v>1236</v>
      </c>
      <c r="E69" s="620" t="s">
        <v>1178</v>
      </c>
      <c r="F69" s="545" t="s">
        <v>201</v>
      </c>
      <c r="G69" s="580" t="s">
        <v>824</v>
      </c>
    </row>
    <row r="70" spans="3:7" ht="15.75" thickBot="1" x14ac:dyDescent="0.3">
      <c r="C70" s="587"/>
      <c r="D70" s="564"/>
      <c r="E70" s="622"/>
      <c r="F70" s="547"/>
      <c r="G70" s="582"/>
    </row>
    <row r="71" spans="3:7" ht="155.25" customHeight="1" x14ac:dyDescent="0.25">
      <c r="C71" s="587"/>
      <c r="D71" s="563" t="s">
        <v>1237</v>
      </c>
      <c r="E71" s="620" t="s">
        <v>1179</v>
      </c>
      <c r="F71" s="545" t="s">
        <v>201</v>
      </c>
      <c r="G71" s="555" t="s">
        <v>819</v>
      </c>
    </row>
    <row r="72" spans="3:7" ht="15.75" thickBot="1" x14ac:dyDescent="0.3">
      <c r="C72" s="587"/>
      <c r="D72" s="564"/>
      <c r="E72" s="622"/>
      <c r="F72" s="547"/>
      <c r="G72" s="556"/>
    </row>
    <row r="73" spans="3:7" ht="101.25" customHeight="1" x14ac:dyDescent="0.25">
      <c r="C73" s="587"/>
      <c r="D73" s="563" t="s">
        <v>1238</v>
      </c>
      <c r="E73" s="620" t="s">
        <v>1180</v>
      </c>
      <c r="F73" s="545" t="s">
        <v>201</v>
      </c>
      <c r="G73" s="555" t="s">
        <v>1121</v>
      </c>
    </row>
    <row r="74" spans="3:7" ht="15.75" thickBot="1" x14ac:dyDescent="0.3">
      <c r="C74" s="587"/>
      <c r="D74" s="564"/>
      <c r="E74" s="622"/>
      <c r="F74" s="547"/>
      <c r="G74" s="556"/>
    </row>
    <row r="75" spans="3:7" ht="152.25" customHeight="1" x14ac:dyDescent="0.25">
      <c r="C75" s="587"/>
      <c r="D75" s="563" t="s">
        <v>1239</v>
      </c>
      <c r="E75" s="620" t="s">
        <v>1181</v>
      </c>
      <c r="F75" s="545" t="s">
        <v>201</v>
      </c>
      <c r="G75" s="555" t="s">
        <v>824</v>
      </c>
    </row>
    <row r="76" spans="3:7" x14ac:dyDescent="0.25">
      <c r="C76" s="587"/>
      <c r="D76" s="566"/>
      <c r="E76" s="621"/>
      <c r="F76" s="546"/>
      <c r="G76" s="565"/>
    </row>
    <row r="77" spans="3:7" ht="15.75" thickBot="1" x14ac:dyDescent="0.3">
      <c r="C77" s="587"/>
      <c r="D77" s="564"/>
      <c r="E77" s="622"/>
      <c r="F77" s="547"/>
      <c r="G77" s="556"/>
    </row>
    <row r="78" spans="3:7" ht="128.25" customHeight="1" x14ac:dyDescent="0.25">
      <c r="C78" s="587"/>
      <c r="D78" s="563" t="s">
        <v>1240</v>
      </c>
      <c r="E78" s="620" t="s">
        <v>1182</v>
      </c>
      <c r="F78" s="545" t="s">
        <v>201</v>
      </c>
      <c r="G78" s="555" t="s">
        <v>824</v>
      </c>
    </row>
    <row r="79" spans="3:7" x14ac:dyDescent="0.25">
      <c r="C79" s="587"/>
      <c r="D79" s="566"/>
      <c r="E79" s="621"/>
      <c r="F79" s="546"/>
      <c r="G79" s="565"/>
    </row>
    <row r="80" spans="3:7" ht="15.75" thickBot="1" x14ac:dyDescent="0.3">
      <c r="C80" s="587"/>
      <c r="D80" s="564"/>
      <c r="E80" s="622"/>
      <c r="F80" s="547"/>
      <c r="G80" s="556"/>
    </row>
    <row r="81" spans="3:7" ht="153.75" customHeight="1" x14ac:dyDescent="0.25">
      <c r="C81" s="587"/>
      <c r="D81" s="563" t="s">
        <v>1241</v>
      </c>
      <c r="E81" s="620" t="s">
        <v>1183</v>
      </c>
      <c r="F81" s="545" t="s">
        <v>817</v>
      </c>
      <c r="G81" s="555" t="s">
        <v>1113</v>
      </c>
    </row>
    <row r="82" spans="3:7" x14ac:dyDescent="0.25">
      <c r="C82" s="587"/>
      <c r="D82" s="566"/>
      <c r="E82" s="621"/>
      <c r="F82" s="546"/>
      <c r="G82" s="565"/>
    </row>
    <row r="83" spans="3:7" ht="15.75" thickBot="1" x14ac:dyDescent="0.3">
      <c r="C83" s="587"/>
      <c r="D83" s="564"/>
      <c r="E83" s="622"/>
      <c r="F83" s="547"/>
      <c r="G83" s="556"/>
    </row>
    <row r="84" spans="3:7" ht="115.5" customHeight="1" thickBot="1" x14ac:dyDescent="0.3">
      <c r="C84" s="587"/>
      <c r="D84" s="563" t="s">
        <v>1242</v>
      </c>
      <c r="E84" s="620" t="s">
        <v>1184</v>
      </c>
      <c r="F84" s="545" t="s">
        <v>1185</v>
      </c>
      <c r="G84" s="580" t="s">
        <v>1113</v>
      </c>
    </row>
    <row r="85" spans="3:7" ht="15.75" hidden="1" thickBot="1" x14ac:dyDescent="0.3">
      <c r="C85" s="587"/>
      <c r="D85" s="566"/>
      <c r="E85" s="621"/>
      <c r="F85" s="546"/>
      <c r="G85" s="581"/>
    </row>
    <row r="86" spans="3:7" ht="15.75" hidden="1" thickBot="1" x14ac:dyDescent="0.3">
      <c r="C86" s="588"/>
      <c r="D86" s="552"/>
      <c r="E86" s="622"/>
      <c r="F86" s="547"/>
      <c r="G86" s="582"/>
    </row>
    <row r="87" spans="3:7" ht="141.75" customHeight="1" thickBot="1" x14ac:dyDescent="0.3">
      <c r="C87" s="583" t="s">
        <v>1186</v>
      </c>
      <c r="D87" s="551" t="s">
        <v>1243</v>
      </c>
      <c r="E87" s="620" t="s">
        <v>1187</v>
      </c>
      <c r="F87" s="545" t="s">
        <v>201</v>
      </c>
      <c r="G87" s="555" t="s">
        <v>1268</v>
      </c>
    </row>
    <row r="88" spans="3:7" ht="15.75" hidden="1" thickBot="1" x14ac:dyDescent="0.3">
      <c r="C88" s="584"/>
      <c r="D88" s="552"/>
      <c r="E88" s="622"/>
      <c r="F88" s="547"/>
      <c r="G88" s="556"/>
    </row>
    <row r="89" spans="3:7" ht="90.75" customHeight="1" thickBot="1" x14ac:dyDescent="0.3">
      <c r="C89" s="584"/>
      <c r="D89" s="551" t="s">
        <v>1244</v>
      </c>
      <c r="E89" s="620" t="s">
        <v>1188</v>
      </c>
      <c r="F89" s="545" t="s">
        <v>201</v>
      </c>
      <c r="G89" s="555" t="s">
        <v>820</v>
      </c>
    </row>
    <row r="90" spans="3:7" ht="15.75" hidden="1" thickBot="1" x14ac:dyDescent="0.3">
      <c r="C90" s="584"/>
      <c r="D90" s="552"/>
      <c r="E90" s="622"/>
      <c r="F90" s="547"/>
      <c r="G90" s="556"/>
    </row>
    <row r="91" spans="3:7" ht="299.25" customHeight="1" x14ac:dyDescent="0.25">
      <c r="C91" s="584"/>
      <c r="D91" s="551" t="s">
        <v>1245</v>
      </c>
      <c r="E91" s="620" t="s">
        <v>1189</v>
      </c>
      <c r="F91" s="545" t="s">
        <v>1269</v>
      </c>
      <c r="G91" s="555" t="s">
        <v>1136</v>
      </c>
    </row>
    <row r="92" spans="3:7" ht="15.75" thickBot="1" x14ac:dyDescent="0.3">
      <c r="C92" s="584"/>
      <c r="D92" s="552"/>
      <c r="E92" s="622"/>
      <c r="F92" s="547"/>
      <c r="G92" s="556"/>
    </row>
    <row r="93" spans="3:7" ht="24" customHeight="1" x14ac:dyDescent="0.25">
      <c r="C93" s="584"/>
      <c r="D93" s="551" t="s">
        <v>1246</v>
      </c>
      <c r="E93" s="623" t="s">
        <v>1270</v>
      </c>
      <c r="F93" s="545" t="s">
        <v>817</v>
      </c>
      <c r="G93" s="555" t="s">
        <v>1271</v>
      </c>
    </row>
    <row r="94" spans="3:7" x14ac:dyDescent="0.25">
      <c r="C94" s="584"/>
      <c r="D94" s="566"/>
      <c r="E94" s="624"/>
      <c r="F94" s="546"/>
      <c r="G94" s="565"/>
    </row>
    <row r="95" spans="3:7" x14ac:dyDescent="0.25">
      <c r="C95" s="584"/>
      <c r="D95" s="566"/>
      <c r="E95" s="624"/>
      <c r="F95" s="546"/>
      <c r="G95" s="565"/>
    </row>
    <row r="96" spans="3:7" x14ac:dyDescent="0.25">
      <c r="C96" s="584"/>
      <c r="D96" s="566"/>
      <c r="E96" s="624"/>
      <c r="F96" s="546"/>
      <c r="G96" s="565"/>
    </row>
    <row r="97" spans="3:7" ht="15.75" thickBot="1" x14ac:dyDescent="0.3">
      <c r="C97" s="585"/>
      <c r="D97" s="552"/>
      <c r="E97" s="625"/>
      <c r="F97" s="547"/>
      <c r="G97" s="556"/>
    </row>
    <row r="98" spans="3:7" ht="68.25" customHeight="1" x14ac:dyDescent="0.25">
      <c r="C98" s="574" t="s">
        <v>1190</v>
      </c>
      <c r="D98" s="551" t="s">
        <v>1247</v>
      </c>
      <c r="E98" s="620" t="s">
        <v>1191</v>
      </c>
      <c r="F98" s="545" t="s">
        <v>201</v>
      </c>
      <c r="G98" s="555" t="s">
        <v>1272</v>
      </c>
    </row>
    <row r="99" spans="3:7" x14ac:dyDescent="0.25">
      <c r="C99" s="575"/>
      <c r="D99" s="566"/>
      <c r="E99" s="621"/>
      <c r="F99" s="546"/>
      <c r="G99" s="565"/>
    </row>
    <row r="100" spans="3:7" ht="15.75" thickBot="1" x14ac:dyDescent="0.3">
      <c r="C100" s="575"/>
      <c r="D100" s="552"/>
      <c r="E100" s="622"/>
      <c r="F100" s="547"/>
      <c r="G100" s="556"/>
    </row>
    <row r="101" spans="3:7" ht="92.25" customHeight="1" thickBot="1" x14ac:dyDescent="0.3">
      <c r="C101" s="575"/>
      <c r="D101" s="551" t="s">
        <v>1248</v>
      </c>
      <c r="E101" s="620" t="s">
        <v>1192</v>
      </c>
      <c r="F101" s="545" t="s">
        <v>817</v>
      </c>
      <c r="G101" s="555" t="s">
        <v>1108</v>
      </c>
    </row>
    <row r="102" spans="3:7" ht="15.75" hidden="1" thickBot="1" x14ac:dyDescent="0.3">
      <c r="C102" s="575"/>
      <c r="D102" s="552"/>
      <c r="E102" s="622"/>
      <c r="F102" s="547"/>
      <c r="G102" s="556"/>
    </row>
    <row r="103" spans="3:7" ht="100.5" customHeight="1" thickBot="1" x14ac:dyDescent="0.3">
      <c r="C103" s="575"/>
      <c r="D103" s="551" t="s">
        <v>1249</v>
      </c>
      <c r="E103" s="620" t="s">
        <v>1193</v>
      </c>
      <c r="F103" s="545" t="s">
        <v>817</v>
      </c>
      <c r="G103" s="555" t="s">
        <v>1108</v>
      </c>
    </row>
    <row r="104" spans="3:7" ht="15.75" hidden="1" thickBot="1" x14ac:dyDescent="0.3">
      <c r="C104" s="575"/>
      <c r="D104" s="552"/>
      <c r="E104" s="622"/>
      <c r="F104" s="547"/>
      <c r="G104" s="556"/>
    </row>
    <row r="105" spans="3:7" ht="111" customHeight="1" thickBot="1" x14ac:dyDescent="0.3">
      <c r="C105" s="575"/>
      <c r="D105" s="551" t="s">
        <v>1250</v>
      </c>
      <c r="E105" s="620" t="s">
        <v>1194</v>
      </c>
      <c r="F105" s="545" t="s">
        <v>201</v>
      </c>
      <c r="G105" s="555" t="s">
        <v>819</v>
      </c>
    </row>
    <row r="106" spans="3:7" ht="15.75" hidden="1" thickBot="1" x14ac:dyDescent="0.3">
      <c r="C106" s="575"/>
      <c r="D106" s="552"/>
      <c r="E106" s="622"/>
      <c r="F106" s="547"/>
      <c r="G106" s="556"/>
    </row>
    <row r="107" spans="3:7" ht="48" customHeight="1" x14ac:dyDescent="0.25">
      <c r="C107" s="575"/>
      <c r="D107" s="551" t="s">
        <v>1251</v>
      </c>
      <c r="E107" s="623" t="s">
        <v>1195</v>
      </c>
      <c r="F107" s="545" t="s">
        <v>817</v>
      </c>
      <c r="G107" s="555" t="s">
        <v>1108</v>
      </c>
    </row>
    <row r="108" spans="3:7" ht="15.75" thickBot="1" x14ac:dyDescent="0.3">
      <c r="C108" s="575"/>
      <c r="D108" s="552"/>
      <c r="E108" s="625"/>
      <c r="F108" s="547"/>
      <c r="G108" s="556"/>
    </row>
    <row r="109" spans="3:7" ht="15" customHeight="1" x14ac:dyDescent="0.25">
      <c r="C109" s="575"/>
      <c r="D109" s="551" t="s">
        <v>1252</v>
      </c>
      <c r="E109" s="623" t="s">
        <v>1264</v>
      </c>
      <c r="F109" s="545" t="s">
        <v>817</v>
      </c>
      <c r="G109" s="555" t="s">
        <v>1273</v>
      </c>
    </row>
    <row r="110" spans="3:7" ht="15.75" customHeight="1" x14ac:dyDescent="0.25">
      <c r="C110" s="575"/>
      <c r="D110" s="566"/>
      <c r="E110" s="624"/>
      <c r="F110" s="546"/>
      <c r="G110" s="565"/>
    </row>
    <row r="111" spans="3:7" ht="56.25" customHeight="1" thickBot="1" x14ac:dyDescent="0.3">
      <c r="C111" s="575"/>
      <c r="D111" s="552"/>
      <c r="E111" s="625"/>
      <c r="F111" s="547"/>
      <c r="G111" s="556"/>
    </row>
    <row r="112" spans="3:7" ht="87" customHeight="1" thickBot="1" x14ac:dyDescent="0.3">
      <c r="C112" s="575"/>
      <c r="D112" s="551" t="s">
        <v>1253</v>
      </c>
      <c r="E112" s="620" t="s">
        <v>1196</v>
      </c>
      <c r="F112" s="506" t="s">
        <v>1160</v>
      </c>
      <c r="G112" s="555" t="s">
        <v>1103</v>
      </c>
    </row>
    <row r="113" spans="3:7" ht="15.75" hidden="1" thickBot="1" x14ac:dyDescent="0.3">
      <c r="C113" s="575"/>
      <c r="D113" s="566"/>
      <c r="E113" s="621"/>
      <c r="F113" s="508" t="s">
        <v>1197</v>
      </c>
      <c r="G113" s="565"/>
    </row>
    <row r="114" spans="3:7" ht="15.75" hidden="1" thickBot="1" x14ac:dyDescent="0.3">
      <c r="C114" s="576"/>
      <c r="D114" s="564"/>
      <c r="E114" s="622"/>
      <c r="F114" s="509"/>
      <c r="G114" s="556"/>
    </row>
    <row r="115" spans="3:7" ht="124.5" customHeight="1" thickBot="1" x14ac:dyDescent="0.3">
      <c r="C115" s="568" t="s">
        <v>1198</v>
      </c>
      <c r="D115" s="563" t="s">
        <v>1254</v>
      </c>
      <c r="E115" s="630" t="s">
        <v>1199</v>
      </c>
      <c r="F115" s="557" t="s">
        <v>201</v>
      </c>
      <c r="G115" s="557" t="s">
        <v>820</v>
      </c>
    </row>
    <row r="116" spans="3:7" ht="15.75" hidden="1" thickBot="1" x14ac:dyDescent="0.3">
      <c r="C116" s="569"/>
      <c r="D116" s="566"/>
      <c r="E116" s="632"/>
      <c r="F116" s="558"/>
      <c r="G116" s="558"/>
    </row>
    <row r="117" spans="3:7" ht="15.75" hidden="1" thickBot="1" x14ac:dyDescent="0.3">
      <c r="C117" s="569"/>
      <c r="D117" s="564"/>
      <c r="E117" s="631"/>
      <c r="F117" s="559"/>
      <c r="G117" s="559"/>
    </row>
    <row r="118" spans="3:7" ht="107.25" customHeight="1" thickBot="1" x14ac:dyDescent="0.3">
      <c r="C118" s="569"/>
      <c r="D118" s="563" t="s">
        <v>1255</v>
      </c>
      <c r="E118" s="630" t="s">
        <v>1200</v>
      </c>
      <c r="F118" s="557" t="s">
        <v>201</v>
      </c>
      <c r="G118" s="557" t="s">
        <v>1274</v>
      </c>
    </row>
    <row r="119" spans="3:7" ht="15.75" hidden="1" thickBot="1" x14ac:dyDescent="0.3">
      <c r="C119" s="569"/>
      <c r="D119" s="564"/>
      <c r="E119" s="631"/>
      <c r="F119" s="559"/>
      <c r="G119" s="559"/>
    </row>
    <row r="120" spans="3:7" ht="108.75" customHeight="1" thickBot="1" x14ac:dyDescent="0.3">
      <c r="C120" s="569"/>
      <c r="D120" s="563" t="s">
        <v>1256</v>
      </c>
      <c r="E120" s="630" t="s">
        <v>1201</v>
      </c>
      <c r="F120" s="557" t="s">
        <v>201</v>
      </c>
      <c r="G120" s="557" t="s">
        <v>820</v>
      </c>
    </row>
    <row r="121" spans="3:7" ht="15.75" hidden="1" thickBot="1" x14ac:dyDescent="0.3">
      <c r="C121" s="569"/>
      <c r="D121" s="564"/>
      <c r="E121" s="631"/>
      <c r="F121" s="559"/>
      <c r="G121" s="559"/>
    </row>
    <row r="122" spans="3:7" ht="102.75" customHeight="1" thickBot="1" x14ac:dyDescent="0.3">
      <c r="C122" s="569"/>
      <c r="D122" s="563" t="s">
        <v>1257</v>
      </c>
      <c r="E122" s="630" t="s">
        <v>1202</v>
      </c>
      <c r="F122" s="557" t="s">
        <v>201</v>
      </c>
      <c r="G122" s="557" t="s">
        <v>1274</v>
      </c>
    </row>
    <row r="123" spans="3:7" ht="15.75" hidden="1" thickBot="1" x14ac:dyDescent="0.3">
      <c r="C123" s="569"/>
      <c r="D123" s="564"/>
      <c r="E123" s="631"/>
      <c r="F123" s="559"/>
      <c r="G123" s="559"/>
    </row>
    <row r="124" spans="3:7" ht="89.25" customHeight="1" x14ac:dyDescent="0.25">
      <c r="C124" s="569"/>
      <c r="D124" s="563" t="s">
        <v>1258</v>
      </c>
      <c r="E124" s="630" t="s">
        <v>1203</v>
      </c>
      <c r="F124" s="557" t="s">
        <v>201</v>
      </c>
      <c r="G124" s="557" t="s">
        <v>1275</v>
      </c>
    </row>
    <row r="125" spans="3:7" x14ac:dyDescent="0.25">
      <c r="C125" s="569"/>
      <c r="D125" s="566"/>
      <c r="E125" s="632"/>
      <c r="F125" s="558"/>
      <c r="G125" s="558"/>
    </row>
    <row r="126" spans="3:7" x14ac:dyDescent="0.25">
      <c r="C126" s="569"/>
      <c r="D126" s="566"/>
      <c r="E126" s="632"/>
      <c r="F126" s="558"/>
      <c r="G126" s="558"/>
    </row>
    <row r="127" spans="3:7" ht="15.75" thickBot="1" x14ac:dyDescent="0.3">
      <c r="C127" s="570"/>
      <c r="D127" s="564"/>
      <c r="E127" s="631"/>
      <c r="F127" s="559"/>
      <c r="G127" s="559"/>
    </row>
    <row r="128" spans="3:7" ht="99.75" customHeight="1" thickBot="1" x14ac:dyDescent="0.3">
      <c r="C128" s="560" t="s">
        <v>1204</v>
      </c>
      <c r="D128" s="563" t="s">
        <v>1259</v>
      </c>
      <c r="E128" s="620" t="s">
        <v>1205</v>
      </c>
      <c r="F128" s="545" t="s">
        <v>201</v>
      </c>
      <c r="G128" s="555" t="s">
        <v>1118</v>
      </c>
    </row>
    <row r="129" spans="3:7" ht="15.75" hidden="1" thickBot="1" x14ac:dyDescent="0.3">
      <c r="C129" s="561"/>
      <c r="D129" s="564"/>
      <c r="E129" s="622"/>
      <c r="F129" s="547"/>
      <c r="G129" s="556"/>
    </row>
    <row r="130" spans="3:7" ht="203.25" customHeight="1" x14ac:dyDescent="0.25">
      <c r="C130" s="561"/>
      <c r="D130" s="563" t="s">
        <v>1260</v>
      </c>
      <c r="E130" s="620" t="s">
        <v>1206</v>
      </c>
      <c r="F130" s="545" t="s">
        <v>201</v>
      </c>
      <c r="G130" s="555" t="s">
        <v>1118</v>
      </c>
    </row>
    <row r="131" spans="3:7" ht="15.75" thickBot="1" x14ac:dyDescent="0.3">
      <c r="C131" s="562"/>
      <c r="D131" s="552"/>
      <c r="E131" s="622"/>
      <c r="F131" s="547"/>
      <c r="G131" s="556"/>
    </row>
    <row r="132" spans="3:7" ht="102" customHeight="1" x14ac:dyDescent="0.25">
      <c r="C132" s="549" t="s">
        <v>654</v>
      </c>
      <c r="D132" s="551" t="s">
        <v>1261</v>
      </c>
      <c r="E132" s="620" t="s">
        <v>1207</v>
      </c>
      <c r="F132" s="545" t="s">
        <v>201</v>
      </c>
      <c r="G132" s="555" t="s">
        <v>819</v>
      </c>
    </row>
    <row r="133" spans="3:7" ht="74.25" customHeight="1" thickBot="1" x14ac:dyDescent="0.3">
      <c r="C133" s="550"/>
      <c r="D133" s="552"/>
      <c r="E133" s="622"/>
      <c r="F133" s="547"/>
      <c r="G133" s="556"/>
    </row>
  </sheetData>
  <mergeCells count="220">
    <mergeCell ref="F5:F6"/>
    <mergeCell ref="G5:G6"/>
    <mergeCell ref="F7:F8"/>
    <mergeCell ref="G7:G8"/>
    <mergeCell ref="G29:G30"/>
    <mergeCell ref="F13:F14"/>
    <mergeCell ref="F15:F16"/>
    <mergeCell ref="G15:G16"/>
    <mergeCell ref="F17:F20"/>
    <mergeCell ref="G17:G20"/>
    <mergeCell ref="G13:G14"/>
    <mergeCell ref="F25:F28"/>
    <mergeCell ref="F29:F30"/>
    <mergeCell ref="F9:F10"/>
    <mergeCell ref="G9:G10"/>
    <mergeCell ref="F11:F12"/>
    <mergeCell ref="G11:G12"/>
    <mergeCell ref="G60:G61"/>
    <mergeCell ref="G47:G51"/>
    <mergeCell ref="G52:G54"/>
    <mergeCell ref="F37:F38"/>
    <mergeCell ref="G37:G38"/>
    <mergeCell ref="F21:F22"/>
    <mergeCell ref="G21:G22"/>
    <mergeCell ref="F23:F24"/>
    <mergeCell ref="G23:G24"/>
    <mergeCell ref="G58:G59"/>
    <mergeCell ref="F39:F40"/>
    <mergeCell ref="F41:F42"/>
    <mergeCell ref="F45:F46"/>
    <mergeCell ref="G45:G46"/>
    <mergeCell ref="F33:F34"/>
    <mergeCell ref="G33:G34"/>
    <mergeCell ref="F35:F36"/>
    <mergeCell ref="G35:G36"/>
    <mergeCell ref="G132:G133"/>
    <mergeCell ref="D5:D6"/>
    <mergeCell ref="F124:F127"/>
    <mergeCell ref="F128:F129"/>
    <mergeCell ref="F130:F131"/>
    <mergeCell ref="E130:E131"/>
    <mergeCell ref="F115:F117"/>
    <mergeCell ref="G115:G117"/>
    <mergeCell ref="F118:F119"/>
    <mergeCell ref="F120:F121"/>
    <mergeCell ref="G120:G121"/>
    <mergeCell ref="F122:F123"/>
    <mergeCell ref="F105:F106"/>
    <mergeCell ref="G105:G106"/>
    <mergeCell ref="F107:F108"/>
    <mergeCell ref="F98:F100"/>
    <mergeCell ref="F101:F102"/>
    <mergeCell ref="F103:F104"/>
    <mergeCell ref="F81:F83"/>
    <mergeCell ref="F84:F86"/>
    <mergeCell ref="F87:F88"/>
    <mergeCell ref="F89:F90"/>
    <mergeCell ref="G55:G57"/>
    <mergeCell ref="F73:F74"/>
    <mergeCell ref="E43:E44"/>
    <mergeCell ref="E45:E46"/>
    <mergeCell ref="E31:E32"/>
    <mergeCell ref="E33:E34"/>
    <mergeCell ref="E35:E36"/>
    <mergeCell ref="E39:E40"/>
    <mergeCell ref="E41:E42"/>
    <mergeCell ref="F60:F61"/>
    <mergeCell ref="E132:E133"/>
    <mergeCell ref="F47:F51"/>
    <mergeCell ref="F52:F54"/>
    <mergeCell ref="E55:E57"/>
    <mergeCell ref="E58:E59"/>
    <mergeCell ref="E60:E61"/>
    <mergeCell ref="E115:E117"/>
    <mergeCell ref="E118:E119"/>
    <mergeCell ref="E124:E127"/>
    <mergeCell ref="F132:F133"/>
    <mergeCell ref="F55:F57"/>
    <mergeCell ref="F58:F59"/>
    <mergeCell ref="C5:C28"/>
    <mergeCell ref="E5:E6"/>
    <mergeCell ref="E7:E8"/>
    <mergeCell ref="E9:E10"/>
    <mergeCell ref="E11:E12"/>
    <mergeCell ref="E13:E14"/>
    <mergeCell ref="E120:E121"/>
    <mergeCell ref="E122:E123"/>
    <mergeCell ref="E103:E104"/>
    <mergeCell ref="E105:E106"/>
    <mergeCell ref="E89:E90"/>
    <mergeCell ref="E91:E92"/>
    <mergeCell ref="E73:E74"/>
    <mergeCell ref="E71:E72"/>
    <mergeCell ref="E64:E65"/>
    <mergeCell ref="E23:E24"/>
    <mergeCell ref="E25:E26"/>
    <mergeCell ref="E15:E16"/>
    <mergeCell ref="E17:E20"/>
    <mergeCell ref="E21:E22"/>
    <mergeCell ref="E27:E28"/>
    <mergeCell ref="C29:C61"/>
    <mergeCell ref="E29:E30"/>
    <mergeCell ref="E37:E38"/>
    <mergeCell ref="C62:C86"/>
    <mergeCell ref="E62:E63"/>
    <mergeCell ref="E66:E68"/>
    <mergeCell ref="E69:E70"/>
    <mergeCell ref="E75:E77"/>
    <mergeCell ref="E78:E80"/>
    <mergeCell ref="E81:E83"/>
    <mergeCell ref="E84:E86"/>
    <mergeCell ref="D60:D61"/>
    <mergeCell ref="D75:D77"/>
    <mergeCell ref="D78:D80"/>
    <mergeCell ref="D81:D83"/>
    <mergeCell ref="D84:D86"/>
    <mergeCell ref="D62:D63"/>
    <mergeCell ref="D64:D65"/>
    <mergeCell ref="D66:D68"/>
    <mergeCell ref="D69:D70"/>
    <mergeCell ref="D71:D72"/>
    <mergeCell ref="D73:D74"/>
    <mergeCell ref="C128:C131"/>
    <mergeCell ref="E128:E129"/>
    <mergeCell ref="D128:D129"/>
    <mergeCell ref="D130:D131"/>
    <mergeCell ref="C87:C97"/>
    <mergeCell ref="E87:E88"/>
    <mergeCell ref="C98:C114"/>
    <mergeCell ref="E98:E100"/>
    <mergeCell ref="E101:E102"/>
    <mergeCell ref="E112:E114"/>
    <mergeCell ref="D91:D92"/>
    <mergeCell ref="D93:D97"/>
    <mergeCell ref="D87:D88"/>
    <mergeCell ref="D89:D90"/>
    <mergeCell ref="E93:E97"/>
    <mergeCell ref="C132:C133"/>
    <mergeCell ref="D7:D8"/>
    <mergeCell ref="D9:D10"/>
    <mergeCell ref="D11:D12"/>
    <mergeCell ref="D15:D16"/>
    <mergeCell ref="D13:D14"/>
    <mergeCell ref="D17:D20"/>
    <mergeCell ref="D21:D22"/>
    <mergeCell ref="D25:D28"/>
    <mergeCell ref="D29:D30"/>
    <mergeCell ref="C115:C127"/>
    <mergeCell ref="D43:D44"/>
    <mergeCell ref="D45:D46"/>
    <mergeCell ref="D47:D51"/>
    <mergeCell ref="D52:D54"/>
    <mergeCell ref="D55:D57"/>
    <mergeCell ref="D58:D59"/>
    <mergeCell ref="D31:D32"/>
    <mergeCell ref="D33:D34"/>
    <mergeCell ref="D35:D36"/>
    <mergeCell ref="D37:D38"/>
    <mergeCell ref="D39:D40"/>
    <mergeCell ref="D41:D42"/>
    <mergeCell ref="D109:D111"/>
    <mergeCell ref="C2:G2"/>
    <mergeCell ref="G25:G27"/>
    <mergeCell ref="F31:F32"/>
    <mergeCell ref="G31:G32"/>
    <mergeCell ref="G39:G40"/>
    <mergeCell ref="F43:F44"/>
    <mergeCell ref="G43:G44"/>
    <mergeCell ref="D132:D133"/>
    <mergeCell ref="D23:D24"/>
    <mergeCell ref="E52:E54"/>
    <mergeCell ref="E47:E51"/>
    <mergeCell ref="E107:E108"/>
    <mergeCell ref="E109:E111"/>
    <mergeCell ref="D112:D114"/>
    <mergeCell ref="D115:D117"/>
    <mergeCell ref="D118:D119"/>
    <mergeCell ref="D120:D121"/>
    <mergeCell ref="D122:D123"/>
    <mergeCell ref="D124:D127"/>
    <mergeCell ref="D98:D100"/>
    <mergeCell ref="D101:D102"/>
    <mergeCell ref="D103:D104"/>
    <mergeCell ref="D105:D106"/>
    <mergeCell ref="D107:D108"/>
    <mergeCell ref="F62:F63"/>
    <mergeCell ref="G62:G63"/>
    <mergeCell ref="G66:G68"/>
    <mergeCell ref="G71:G72"/>
    <mergeCell ref="G73:G74"/>
    <mergeCell ref="G87:G88"/>
    <mergeCell ref="F93:F97"/>
    <mergeCell ref="G84:G86"/>
    <mergeCell ref="G81:G83"/>
    <mergeCell ref="G89:G90"/>
    <mergeCell ref="F75:F77"/>
    <mergeCell ref="G75:G77"/>
    <mergeCell ref="F78:F80"/>
    <mergeCell ref="G78:G80"/>
    <mergeCell ref="F66:F68"/>
    <mergeCell ref="F69:F70"/>
    <mergeCell ref="G69:G70"/>
    <mergeCell ref="F64:F65"/>
    <mergeCell ref="G64:G65"/>
    <mergeCell ref="F71:F72"/>
    <mergeCell ref="G128:G129"/>
    <mergeCell ref="G130:G131"/>
    <mergeCell ref="G103:G104"/>
    <mergeCell ref="G107:G108"/>
    <mergeCell ref="G109:G111"/>
    <mergeCell ref="G118:G119"/>
    <mergeCell ref="G122:G123"/>
    <mergeCell ref="G124:G127"/>
    <mergeCell ref="F91:F92"/>
    <mergeCell ref="G91:G92"/>
    <mergeCell ref="F109:F111"/>
    <mergeCell ref="G112:G114"/>
    <mergeCell ref="G93:G97"/>
    <mergeCell ref="G98:G100"/>
    <mergeCell ref="G101:G102"/>
  </mergeCells>
  <hyperlinks>
    <hyperlink ref="E35" r:id="rId1" display="https://www.minzp.sk/voda/koncepcne-dokumenty/koncepcia-vodnej-politiky-roky-2021-2030-vyhladom-do-roku-2050.html" xr:uid="{C85195FF-07C0-4CA5-AFEB-2152A8CE830B}"/>
    <hyperlink ref="E41" r:id="rId2" display="https://eur-lex.europa.eu/legal-content/SK/TXT/?uri=CELEX:32023L0959" xr:uid="{ACAEFDEE-06D4-4896-936C-093D64AC6174}"/>
    <hyperlink ref="E52" r:id="rId3" display="https://www.siea.sk/podporne-programy/podpora-rozvoja-regionalnej-a-lokalnej-energetiky/" xr:uid="{30E1C66C-A439-42D2-A17B-6C7F1C7AD91B}"/>
    <hyperlink ref="E53" r:id="rId4" display="https://www.siea.sk/strukturalne-fondy-eu/program-slovensko/narodne-projekty/" xr:uid="{C9BFF37E-2BD5-48AC-81B9-1CB2E8E7B1C9}"/>
    <hyperlink ref="E58" r:id="rId5" display="https://www.minzp.sk/klima/modernizacny-fond/dekarbonizacia-priemyslu/" xr:uid="{915E5D27-4B32-46CC-A835-3AE492874AA9}"/>
    <hyperlink ref="E103" r:id="rId6" display="https://sancananavrat.sk/" xr:uid="{7656B87D-925D-4DEE-8A4B-EC9C4D72CDD1}"/>
    <hyperlink ref="E109" r:id="rId7" display="https://www.employment.gov.sk/files/slovensky/esf/op-slovensko/vyzvy-dop/vyzva-zavadzanie-housing-led-pristupov-so-sprievodnymi-opatreniami-zabezpecenie-dostupneho-byvania.pdf" xr:uid="{6FB86165-9421-4BD6-8217-5C934E6B87AA}"/>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4:E18"/>
  <sheetViews>
    <sheetView showGridLines="0" workbookViewId="0"/>
  </sheetViews>
  <sheetFormatPr defaultColWidth="9.375" defaultRowHeight="12.75" x14ac:dyDescent="0.2"/>
  <cols>
    <col min="1" max="1" width="14.375" style="137" customWidth="1"/>
    <col min="2" max="2" width="54.375" style="137" customWidth="1"/>
    <col min="3" max="3" width="28.875" style="137" customWidth="1"/>
    <col min="4" max="16384" width="9.375" style="137"/>
  </cols>
  <sheetData>
    <row r="4" spans="1:5" x14ac:dyDescent="0.2">
      <c r="A4" s="202"/>
    </row>
    <row r="5" spans="1:5" ht="13.5" thickBot="1" x14ac:dyDescent="0.25">
      <c r="B5" s="633" t="s">
        <v>912</v>
      </c>
      <c r="C5" s="633"/>
    </row>
    <row r="6" spans="1:5" ht="13.5" thickBot="1" x14ac:dyDescent="0.25">
      <c r="B6" s="337" t="s">
        <v>262</v>
      </c>
      <c r="C6" s="260" t="s">
        <v>263</v>
      </c>
    </row>
    <row r="7" spans="1:5" x14ac:dyDescent="0.2">
      <c r="B7" s="338" t="s">
        <v>572</v>
      </c>
      <c r="C7" s="99" t="s">
        <v>264</v>
      </c>
    </row>
    <row r="8" spans="1:5" x14ac:dyDescent="0.2">
      <c r="B8" s="338" t="s">
        <v>571</v>
      </c>
      <c r="C8" s="99" t="s">
        <v>484</v>
      </c>
    </row>
    <row r="9" spans="1:5" x14ac:dyDescent="0.2">
      <c r="C9" s="99"/>
    </row>
    <row r="10" spans="1:5" x14ac:dyDescent="0.2">
      <c r="C10" s="256" t="s">
        <v>354</v>
      </c>
      <c r="D10" s="336"/>
      <c r="E10" s="336"/>
    </row>
    <row r="13" spans="1:5" ht="13.5" thickBot="1" x14ac:dyDescent="0.25">
      <c r="B13" s="633" t="s">
        <v>913</v>
      </c>
      <c r="C13" s="633"/>
    </row>
    <row r="14" spans="1:5" ht="13.5" thickBot="1" x14ac:dyDescent="0.25">
      <c r="B14" s="337" t="s">
        <v>265</v>
      </c>
      <c r="C14" s="260" t="s">
        <v>266</v>
      </c>
    </row>
    <row r="15" spans="1:5" x14ac:dyDescent="0.2">
      <c r="B15" s="338" t="s">
        <v>572</v>
      </c>
      <c r="C15" s="99" t="s">
        <v>267</v>
      </c>
    </row>
    <row r="16" spans="1:5" x14ac:dyDescent="0.2">
      <c r="B16" s="338" t="s">
        <v>571</v>
      </c>
      <c r="C16" s="99" t="s">
        <v>486</v>
      </c>
    </row>
    <row r="18" spans="3:3" x14ac:dyDescent="0.2">
      <c r="C18" s="256" t="s">
        <v>289</v>
      </c>
    </row>
  </sheetData>
  <mergeCells count="2">
    <mergeCell ref="B5:C5"/>
    <mergeCell ref="B13:C13"/>
  </mergeCells>
  <pageMargins left="0.7" right="0.7" top="0.75" bottom="0.75" header="0.3" footer="0.3"/>
  <pageSetup paperSize="9" orientation="portrait" r:id="rId1"/>
  <headerFooter>
    <oddFooter>&amp;L_x000D_&amp;1#&amp;"Calibri"&amp;10&amp;K000000 Interné</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M31"/>
  <sheetViews>
    <sheetView showGridLines="0" workbookViewId="0"/>
  </sheetViews>
  <sheetFormatPr defaultColWidth="9.375" defaultRowHeight="12.75" x14ac:dyDescent="0.2"/>
  <cols>
    <col min="1" max="1" width="14.375" style="137" customWidth="1"/>
    <col min="2" max="2" width="38.375" style="137" customWidth="1"/>
    <col min="3" max="16384" width="9.375" style="137"/>
  </cols>
  <sheetData>
    <row r="1" spans="1:11" x14ac:dyDescent="0.2">
      <c r="A1" s="202"/>
    </row>
    <row r="5" spans="1:11" ht="13.5" thickBot="1" x14ac:dyDescent="0.25">
      <c r="B5" s="633" t="s">
        <v>904</v>
      </c>
      <c r="C5" s="633"/>
      <c r="D5" s="633"/>
      <c r="E5" s="633"/>
      <c r="F5" s="633"/>
      <c r="G5" s="633"/>
      <c r="H5" s="633"/>
      <c r="I5" s="633"/>
      <c r="J5" s="633"/>
      <c r="K5" s="633"/>
    </row>
    <row r="6" spans="1:11" ht="13.5" thickBot="1" x14ac:dyDescent="0.25">
      <c r="B6" s="339"/>
      <c r="C6" s="268">
        <v>2024</v>
      </c>
      <c r="D6" s="634">
        <v>2025</v>
      </c>
      <c r="E6" s="635"/>
      <c r="F6" s="635">
        <v>2026</v>
      </c>
      <c r="G6" s="635"/>
      <c r="H6" s="636">
        <v>2027</v>
      </c>
      <c r="I6" s="636"/>
      <c r="J6" s="636">
        <v>2028</v>
      </c>
      <c r="K6" s="636"/>
    </row>
    <row r="7" spans="1:11" ht="13.5" thickBot="1" x14ac:dyDescent="0.25">
      <c r="B7" s="341" t="s">
        <v>268</v>
      </c>
      <c r="C7" s="340"/>
      <c r="D7" s="258" t="s">
        <v>269</v>
      </c>
      <c r="E7" s="258" t="s">
        <v>270</v>
      </c>
      <c r="F7" s="258" t="s">
        <v>269</v>
      </c>
      <c r="G7" s="258" t="s">
        <v>270</v>
      </c>
      <c r="H7" s="260" t="s">
        <v>269</v>
      </c>
      <c r="I7" s="260" t="s">
        <v>270</v>
      </c>
      <c r="J7" s="260" t="s">
        <v>269</v>
      </c>
      <c r="K7" s="260" t="s">
        <v>270</v>
      </c>
    </row>
    <row r="8" spans="1:11" x14ac:dyDescent="0.2">
      <c r="B8" s="265" t="s">
        <v>271</v>
      </c>
      <c r="C8" s="333">
        <v>2.0616777177357326</v>
      </c>
      <c r="D8" s="212">
        <v>0.72768181487327632</v>
      </c>
      <c r="E8" s="212">
        <v>0.84869324729861528</v>
      </c>
      <c r="F8" s="212">
        <v>1.4421468192826148</v>
      </c>
      <c r="G8" s="212">
        <v>1.2524763927384663</v>
      </c>
      <c r="H8" s="212">
        <v>1.6710400157123502</v>
      </c>
      <c r="I8" s="210">
        <v>1.3965551607126203</v>
      </c>
      <c r="J8" s="210">
        <v>2</v>
      </c>
      <c r="K8" s="210">
        <v>1.7954995236856286</v>
      </c>
    </row>
    <row r="9" spans="1:11" x14ac:dyDescent="0.2">
      <c r="B9" s="265" t="s">
        <v>272</v>
      </c>
      <c r="C9" s="342">
        <v>130.985118</v>
      </c>
      <c r="D9" s="343">
        <v>136.91824189571804</v>
      </c>
      <c r="E9" s="343">
        <v>137.170978783148</v>
      </c>
      <c r="F9" s="343">
        <v>143.63420261985814</v>
      </c>
      <c r="G9" s="343">
        <v>144.21914918245446</v>
      </c>
      <c r="H9" s="343">
        <v>149.10670034859135</v>
      </c>
      <c r="I9" s="344">
        <v>149.93132674152471</v>
      </c>
      <c r="J9" s="344">
        <v>155.571352556482</v>
      </c>
      <c r="K9" s="344">
        <v>155.87625115766858</v>
      </c>
    </row>
    <row r="10" spans="1:11" x14ac:dyDescent="0.2">
      <c r="B10" s="345" t="s">
        <v>273</v>
      </c>
      <c r="C10" s="333">
        <v>2.9413504579146599</v>
      </c>
      <c r="D10" s="212">
        <v>0.8</v>
      </c>
      <c r="E10" s="212">
        <v>1.129255516245542</v>
      </c>
      <c r="F10" s="212">
        <v>1.3</v>
      </c>
      <c r="G10" s="212">
        <v>0.91579346640848769</v>
      </c>
      <c r="H10" s="212">
        <v>1.8</v>
      </c>
      <c r="I10" s="210">
        <v>1.4425573717954832</v>
      </c>
      <c r="J10" s="210">
        <v>2</v>
      </c>
      <c r="K10" s="210">
        <v>1.2074993192805916</v>
      </c>
    </row>
    <row r="11" spans="1:11" x14ac:dyDescent="0.2">
      <c r="B11" s="345" t="s">
        <v>274</v>
      </c>
      <c r="C11" s="333">
        <v>6.4769046199803171</v>
      </c>
      <c r="D11" s="212">
        <v>4.8319999999999936</v>
      </c>
      <c r="E11" s="212">
        <v>5.3675912256363478</v>
      </c>
      <c r="F11" s="212">
        <v>4.5450000000000017</v>
      </c>
      <c r="G11" s="212">
        <v>4.5508999121210092</v>
      </c>
      <c r="H11" s="212">
        <v>4.4682693121437103</v>
      </c>
      <c r="I11" s="210">
        <v>4.1220852006516928</v>
      </c>
      <c r="J11" s="210">
        <v>4.1531601155414055</v>
      </c>
      <c r="K11" s="210">
        <v>3.4764874983353566</v>
      </c>
    </row>
    <row r="12" spans="1:11" x14ac:dyDescent="0.2">
      <c r="B12" s="345" t="s">
        <v>275</v>
      </c>
      <c r="C12" s="333">
        <v>3.7057761749962337</v>
      </c>
      <c r="D12" s="212">
        <v>1.2331158222931156</v>
      </c>
      <c r="E12" s="212">
        <v>2.3385845974061237</v>
      </c>
      <c r="F12" s="212">
        <v>1.8101571516564707</v>
      </c>
      <c r="G12" s="210">
        <v>0.56102081086457645</v>
      </c>
      <c r="H12" s="212">
        <v>1.6284272614086888</v>
      </c>
      <c r="I12" s="210">
        <v>1.5136678118994773</v>
      </c>
      <c r="J12" s="210">
        <v>2.4038368470901759</v>
      </c>
      <c r="K12" s="210">
        <v>1.8481724160554602</v>
      </c>
    </row>
    <row r="13" spans="1:11" x14ac:dyDescent="0.2">
      <c r="B13" s="345" t="s">
        <v>276</v>
      </c>
      <c r="C13" s="333">
        <v>6.5734265734265662</v>
      </c>
      <c r="D13" s="212">
        <v>5.3788582399369815</v>
      </c>
      <c r="E13" s="212">
        <v>6.4960629921259949</v>
      </c>
      <c r="F13" s="212">
        <v>4.9000000000000128</v>
      </c>
      <c r="G13" s="212">
        <v>4.9907578558225474</v>
      </c>
      <c r="H13" s="212">
        <v>4.6921400817677839</v>
      </c>
      <c r="I13" s="210">
        <v>4.5187793427230005</v>
      </c>
      <c r="J13" s="210">
        <v>4.7115260894138284</v>
      </c>
      <c r="K13" s="210">
        <v>4.0988208871420628</v>
      </c>
    </row>
    <row r="14" spans="1:11" x14ac:dyDescent="0.2">
      <c r="B14" s="345" t="s">
        <v>277</v>
      </c>
      <c r="C14" s="333">
        <v>-0.23291164987561119</v>
      </c>
      <c r="D14" s="212">
        <v>-0.1</v>
      </c>
      <c r="E14" s="212">
        <v>-1.2471577551576019E-3</v>
      </c>
      <c r="F14" s="212">
        <v>-0.23291164987561119</v>
      </c>
      <c r="G14" s="212">
        <v>-0.23692126439984751</v>
      </c>
      <c r="H14" s="212">
        <v>7.6728744175019653E-2</v>
      </c>
      <c r="I14" s="210">
        <v>-0.15689821393287673</v>
      </c>
      <c r="J14" s="210">
        <v>0.1</v>
      </c>
      <c r="K14" s="210">
        <v>-0.24521580909743212</v>
      </c>
    </row>
    <row r="15" spans="1:11" ht="13.5" thickBot="1" x14ac:dyDescent="0.25">
      <c r="B15" s="345" t="s">
        <v>278</v>
      </c>
      <c r="C15" s="333">
        <v>2.7651790519279906</v>
      </c>
      <c r="D15" s="212">
        <v>4.0553254084821102</v>
      </c>
      <c r="E15" s="212">
        <v>4.0624740034026718</v>
      </c>
      <c r="F15" s="212">
        <v>3.2249816555389059</v>
      </c>
      <c r="G15" s="212">
        <v>4.4050239439090699</v>
      </c>
      <c r="H15" s="212">
        <v>2.7</v>
      </c>
      <c r="I15" s="210">
        <v>2.9603023864647193</v>
      </c>
      <c r="J15" s="210">
        <v>2.2000000000000002</v>
      </c>
      <c r="K15" s="210">
        <v>2.2098074199039974</v>
      </c>
    </row>
    <row r="16" spans="1:11" ht="12.75" customHeight="1" x14ac:dyDescent="0.2">
      <c r="B16" s="377" t="s">
        <v>521</v>
      </c>
      <c r="C16" s="335"/>
      <c r="D16" s="335"/>
      <c r="E16" s="335"/>
      <c r="F16" s="335"/>
      <c r="G16" s="335"/>
      <c r="H16" s="335"/>
      <c r="I16" s="335"/>
      <c r="J16" s="335"/>
      <c r="K16" s="376" t="s">
        <v>354</v>
      </c>
    </row>
    <row r="18" spans="2:13" ht="13.5" thickBot="1" x14ac:dyDescent="0.25">
      <c r="B18" s="633" t="s">
        <v>1393</v>
      </c>
      <c r="C18" s="633"/>
      <c r="D18" s="633"/>
      <c r="E18" s="633"/>
      <c r="F18" s="633"/>
      <c r="G18" s="633"/>
      <c r="H18" s="633"/>
      <c r="I18" s="633"/>
      <c r="J18" s="633"/>
      <c r="K18" s="633"/>
    </row>
    <row r="19" spans="2:13" ht="13.5" thickBot="1" x14ac:dyDescent="0.25">
      <c r="B19" s="339"/>
      <c r="C19" s="340">
        <f>C6</f>
        <v>2024</v>
      </c>
      <c r="D19" s="634">
        <f>D6</f>
        <v>2025</v>
      </c>
      <c r="E19" s="635"/>
      <c r="F19" s="635">
        <f>F6</f>
        <v>2026</v>
      </c>
      <c r="G19" s="635"/>
      <c r="H19" s="636">
        <f>H6</f>
        <v>2027</v>
      </c>
      <c r="I19" s="636"/>
      <c r="J19" s="636">
        <f>J6</f>
        <v>2028</v>
      </c>
      <c r="K19" s="636"/>
      <c r="M19" s="98"/>
    </row>
    <row r="20" spans="2:13" ht="13.5" thickBot="1" x14ac:dyDescent="0.25">
      <c r="B20" s="341" t="s">
        <v>279</v>
      </c>
      <c r="C20" s="340"/>
      <c r="D20" s="258" t="s">
        <v>280</v>
      </c>
      <c r="E20" s="258" t="s">
        <v>281</v>
      </c>
      <c r="F20" s="258" t="s">
        <v>280</v>
      </c>
      <c r="G20" s="258" t="s">
        <v>281</v>
      </c>
      <c r="H20" s="258" t="s">
        <v>280</v>
      </c>
      <c r="I20" s="258" t="s">
        <v>281</v>
      </c>
      <c r="J20" s="258" t="s">
        <v>280</v>
      </c>
      <c r="K20" s="258" t="s">
        <v>281</v>
      </c>
      <c r="M20" s="98"/>
    </row>
    <row r="21" spans="2:13" x14ac:dyDescent="0.2">
      <c r="B21" s="265" t="s">
        <v>282</v>
      </c>
      <c r="C21" s="333">
        <f t="shared" ref="C21:K28" si="0">C8</f>
        <v>2.0616777177357326</v>
      </c>
      <c r="D21" s="212">
        <f t="shared" si="0"/>
        <v>0.72768181487327632</v>
      </c>
      <c r="E21" s="212">
        <f t="shared" si="0"/>
        <v>0.84869324729861528</v>
      </c>
      <c r="F21" s="212">
        <f t="shared" si="0"/>
        <v>1.4421468192826148</v>
      </c>
      <c r="G21" s="212">
        <f t="shared" si="0"/>
        <v>1.2524763927384663</v>
      </c>
      <c r="H21" s="212">
        <f t="shared" si="0"/>
        <v>1.6710400157123502</v>
      </c>
      <c r="I21" s="210">
        <f t="shared" si="0"/>
        <v>1.3965551607126203</v>
      </c>
      <c r="J21" s="210">
        <f t="shared" si="0"/>
        <v>2</v>
      </c>
      <c r="K21" s="210">
        <f t="shared" si="0"/>
        <v>1.7954995236856286</v>
      </c>
      <c r="M21" s="98"/>
    </row>
    <row r="22" spans="2:13" x14ac:dyDescent="0.2">
      <c r="B22" s="265" t="s">
        <v>261</v>
      </c>
      <c r="C22" s="333">
        <f t="shared" si="0"/>
        <v>130.985118</v>
      </c>
      <c r="D22" s="212">
        <f t="shared" si="0"/>
        <v>136.91824189571804</v>
      </c>
      <c r="E22" s="212">
        <f t="shared" si="0"/>
        <v>137.170978783148</v>
      </c>
      <c r="F22" s="212">
        <f t="shared" si="0"/>
        <v>143.63420261985814</v>
      </c>
      <c r="G22" s="212">
        <f t="shared" si="0"/>
        <v>144.21914918245446</v>
      </c>
      <c r="H22" s="212">
        <f t="shared" si="0"/>
        <v>149.10670034859135</v>
      </c>
      <c r="I22" s="210">
        <f t="shared" si="0"/>
        <v>149.93132674152471</v>
      </c>
      <c r="J22" s="210">
        <f t="shared" si="0"/>
        <v>155.571352556482</v>
      </c>
      <c r="K22" s="210">
        <f t="shared" si="0"/>
        <v>155.87625115766858</v>
      </c>
      <c r="M22" s="98"/>
    </row>
    <row r="23" spans="2:13" x14ac:dyDescent="0.2">
      <c r="B23" s="345" t="s">
        <v>283</v>
      </c>
      <c r="C23" s="333">
        <f t="shared" si="0"/>
        <v>2.9413504579146599</v>
      </c>
      <c r="D23" s="212">
        <f t="shared" si="0"/>
        <v>0.8</v>
      </c>
      <c r="E23" s="212">
        <f t="shared" si="0"/>
        <v>1.129255516245542</v>
      </c>
      <c r="F23" s="212">
        <f t="shared" si="0"/>
        <v>1.3</v>
      </c>
      <c r="G23" s="212">
        <f t="shared" si="0"/>
        <v>0.91579346640848769</v>
      </c>
      <c r="H23" s="212">
        <f t="shared" si="0"/>
        <v>1.8</v>
      </c>
      <c r="I23" s="210">
        <f t="shared" si="0"/>
        <v>1.4425573717954832</v>
      </c>
      <c r="J23" s="210">
        <f t="shared" si="0"/>
        <v>2</v>
      </c>
      <c r="K23" s="210">
        <f t="shared" si="0"/>
        <v>1.2074993192805916</v>
      </c>
      <c r="M23" s="98"/>
    </row>
    <row r="24" spans="2:13" x14ac:dyDescent="0.2">
      <c r="B24" s="345" t="s">
        <v>284</v>
      </c>
      <c r="C24" s="333">
        <f t="shared" si="0"/>
        <v>6.4769046199803171</v>
      </c>
      <c r="D24" s="212">
        <f t="shared" si="0"/>
        <v>4.8319999999999936</v>
      </c>
      <c r="E24" s="212">
        <f t="shared" si="0"/>
        <v>5.3675912256363478</v>
      </c>
      <c r="F24" s="212">
        <f t="shared" si="0"/>
        <v>4.5450000000000017</v>
      </c>
      <c r="G24" s="212">
        <f t="shared" si="0"/>
        <v>4.5508999121210092</v>
      </c>
      <c r="H24" s="212">
        <f t="shared" si="0"/>
        <v>4.4682693121437103</v>
      </c>
      <c r="I24" s="210">
        <f t="shared" si="0"/>
        <v>4.1220852006516928</v>
      </c>
      <c r="J24" s="210">
        <f t="shared" si="0"/>
        <v>4.1531601155414055</v>
      </c>
      <c r="K24" s="210">
        <f t="shared" si="0"/>
        <v>3.4764874983353566</v>
      </c>
      <c r="M24" s="98"/>
    </row>
    <row r="25" spans="2:13" x14ac:dyDescent="0.2">
      <c r="B25" s="345" t="s">
        <v>285</v>
      </c>
      <c r="C25" s="333">
        <f t="shared" si="0"/>
        <v>3.7057761749962337</v>
      </c>
      <c r="D25" s="212">
        <f t="shared" si="0"/>
        <v>1.2331158222931156</v>
      </c>
      <c r="E25" s="212">
        <f t="shared" si="0"/>
        <v>2.3385845974061237</v>
      </c>
      <c r="F25" s="212">
        <f t="shared" si="0"/>
        <v>1.8101571516564707</v>
      </c>
      <c r="G25" s="210">
        <f t="shared" si="0"/>
        <v>0.56102081086457645</v>
      </c>
      <c r="H25" s="212">
        <f t="shared" si="0"/>
        <v>1.6284272614086888</v>
      </c>
      <c r="I25" s="210">
        <f t="shared" si="0"/>
        <v>1.5136678118994773</v>
      </c>
      <c r="J25" s="210">
        <f t="shared" si="0"/>
        <v>2.4038368470901759</v>
      </c>
      <c r="K25" s="210">
        <f t="shared" si="0"/>
        <v>1.8481724160554602</v>
      </c>
      <c r="M25" s="98"/>
    </row>
    <row r="26" spans="2:13" x14ac:dyDescent="0.2">
      <c r="B26" s="345" t="s">
        <v>286</v>
      </c>
      <c r="C26" s="333">
        <f t="shared" si="0"/>
        <v>6.5734265734265662</v>
      </c>
      <c r="D26" s="212">
        <f t="shared" si="0"/>
        <v>5.3788582399369815</v>
      </c>
      <c r="E26" s="212">
        <f t="shared" si="0"/>
        <v>6.4960629921259949</v>
      </c>
      <c r="F26" s="212">
        <f t="shared" si="0"/>
        <v>4.9000000000000128</v>
      </c>
      <c r="G26" s="212">
        <f t="shared" si="0"/>
        <v>4.9907578558225474</v>
      </c>
      <c r="H26" s="212">
        <f t="shared" si="0"/>
        <v>4.6921400817677839</v>
      </c>
      <c r="I26" s="210">
        <f t="shared" si="0"/>
        <v>4.5187793427230005</v>
      </c>
      <c r="J26" s="210">
        <f t="shared" si="0"/>
        <v>4.7115260894138284</v>
      </c>
      <c r="K26" s="210">
        <f t="shared" si="0"/>
        <v>4.0988208871420628</v>
      </c>
      <c r="M26" s="98"/>
    </row>
    <row r="27" spans="2:13" x14ac:dyDescent="0.2">
      <c r="B27" s="345" t="s">
        <v>287</v>
      </c>
      <c r="C27" s="333">
        <f t="shared" si="0"/>
        <v>-0.23291164987561119</v>
      </c>
      <c r="D27" s="212">
        <f t="shared" si="0"/>
        <v>-0.1</v>
      </c>
      <c r="E27" s="212">
        <f t="shared" si="0"/>
        <v>-1.2471577551576019E-3</v>
      </c>
      <c r="F27" s="212">
        <f t="shared" si="0"/>
        <v>-0.23291164987561119</v>
      </c>
      <c r="G27" s="212">
        <f t="shared" si="0"/>
        <v>-0.23692126439984751</v>
      </c>
      <c r="H27" s="212">
        <f t="shared" si="0"/>
        <v>7.6728744175019653E-2</v>
      </c>
      <c r="I27" s="210">
        <f t="shared" si="0"/>
        <v>-0.15689821393287673</v>
      </c>
      <c r="J27" s="210">
        <f t="shared" si="0"/>
        <v>0.1</v>
      </c>
      <c r="K27" s="210">
        <f t="shared" si="0"/>
        <v>-0.24521580909743212</v>
      </c>
      <c r="M27" s="98"/>
    </row>
    <row r="28" spans="2:13" ht="13.5" thickBot="1" x14ac:dyDescent="0.25">
      <c r="B28" s="345" t="s">
        <v>288</v>
      </c>
      <c r="C28" s="333">
        <f t="shared" si="0"/>
        <v>2.7651790519279906</v>
      </c>
      <c r="D28" s="212">
        <f t="shared" si="0"/>
        <v>4.0553254084821102</v>
      </c>
      <c r="E28" s="212">
        <f t="shared" si="0"/>
        <v>4.0624740034026718</v>
      </c>
      <c r="F28" s="212">
        <f t="shared" si="0"/>
        <v>3.2249816555389059</v>
      </c>
      <c r="G28" s="212">
        <f t="shared" si="0"/>
        <v>4.4050239439090699</v>
      </c>
      <c r="H28" s="212">
        <f t="shared" si="0"/>
        <v>2.7</v>
      </c>
      <c r="I28" s="210">
        <f t="shared" si="0"/>
        <v>2.9603023864647193</v>
      </c>
      <c r="J28" s="210">
        <f t="shared" si="0"/>
        <v>2.2000000000000002</v>
      </c>
      <c r="K28" s="210">
        <f t="shared" si="0"/>
        <v>2.2098074199039974</v>
      </c>
      <c r="M28" s="98"/>
    </row>
    <row r="29" spans="2:13" x14ac:dyDescent="0.2">
      <c r="B29" s="335" t="s">
        <v>1392</v>
      </c>
      <c r="C29" s="335"/>
      <c r="D29" s="335"/>
      <c r="E29" s="335"/>
      <c r="F29" s="335"/>
      <c r="G29" s="335"/>
      <c r="H29" s="335"/>
      <c r="I29" s="335"/>
      <c r="J29" s="335"/>
      <c r="K29" s="514" t="s">
        <v>289</v>
      </c>
      <c r="M29" s="98"/>
    </row>
    <row r="30" spans="2:13" x14ac:dyDescent="0.2">
      <c r="M30" s="98"/>
    </row>
    <row r="31" spans="2:13" x14ac:dyDescent="0.2">
      <c r="M31" s="98"/>
    </row>
  </sheetData>
  <mergeCells count="10">
    <mergeCell ref="B18:K18"/>
    <mergeCell ref="D19:E19"/>
    <mergeCell ref="F19:G19"/>
    <mergeCell ref="H19:I19"/>
    <mergeCell ref="J19:K19"/>
    <mergeCell ref="B5:K5"/>
    <mergeCell ref="D6:E6"/>
    <mergeCell ref="F6:G6"/>
    <mergeCell ref="H6:I6"/>
    <mergeCell ref="J6:K6"/>
  </mergeCells>
  <pageMargins left="0.7" right="0.7" top="0.75" bottom="0.75" header="0.3" footer="0.3"/>
  <headerFooter>
    <oddFooter>&amp;L_x000D_&amp;1#&amp;"Calibri"&amp;10&amp;K000000 Interné</odd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4:C16"/>
  <sheetViews>
    <sheetView showGridLines="0" workbookViewId="0"/>
  </sheetViews>
  <sheetFormatPr defaultColWidth="9.375" defaultRowHeight="12.75" x14ac:dyDescent="0.2"/>
  <cols>
    <col min="1" max="1" width="14.375" style="137" customWidth="1"/>
    <col min="2" max="2" width="62.375" style="137" customWidth="1"/>
    <col min="3" max="3" width="27.5" style="137" customWidth="1"/>
    <col min="4" max="16384" width="9.375" style="137"/>
  </cols>
  <sheetData>
    <row r="4" spans="1:3" x14ac:dyDescent="0.2">
      <c r="A4" s="202"/>
    </row>
    <row r="5" spans="1:3" ht="13.5" thickBot="1" x14ac:dyDescent="0.25">
      <c r="B5" s="633" t="s">
        <v>905</v>
      </c>
      <c r="C5" s="633"/>
    </row>
    <row r="6" spans="1:3" ht="13.5" thickBot="1" x14ac:dyDescent="0.25">
      <c r="B6" s="346" t="s">
        <v>262</v>
      </c>
      <c r="C6" s="347" t="s">
        <v>263</v>
      </c>
    </row>
    <row r="7" spans="1:3" x14ac:dyDescent="0.2">
      <c r="B7" s="348" t="s">
        <v>485</v>
      </c>
      <c r="C7" s="280" t="s">
        <v>264</v>
      </c>
    </row>
    <row r="8" spans="1:3" ht="13.5" thickBot="1" x14ac:dyDescent="0.25">
      <c r="B8" s="349" t="s">
        <v>483</v>
      </c>
      <c r="C8" s="350" t="s">
        <v>484</v>
      </c>
    </row>
    <row r="9" spans="1:3" x14ac:dyDescent="0.2">
      <c r="C9" s="351" t="s">
        <v>519</v>
      </c>
    </row>
    <row r="12" spans="1:3" ht="13.5" thickBot="1" x14ac:dyDescent="0.25">
      <c r="B12" s="633" t="s">
        <v>915</v>
      </c>
      <c r="C12" s="633"/>
    </row>
    <row r="13" spans="1:3" ht="13.5" thickBot="1" x14ac:dyDescent="0.25">
      <c r="B13" s="346" t="s">
        <v>303</v>
      </c>
      <c r="C13" s="347" t="s">
        <v>266</v>
      </c>
    </row>
    <row r="14" spans="1:3" x14ac:dyDescent="0.2">
      <c r="B14" s="348" t="s">
        <v>485</v>
      </c>
      <c r="C14" s="280" t="s">
        <v>267</v>
      </c>
    </row>
    <row r="15" spans="1:3" ht="13.5" thickBot="1" x14ac:dyDescent="0.25">
      <c r="B15" s="349" t="s">
        <v>483</v>
      </c>
      <c r="C15" s="350" t="s">
        <v>486</v>
      </c>
    </row>
    <row r="16" spans="1:3" x14ac:dyDescent="0.2">
      <c r="C16" s="351" t="s">
        <v>523</v>
      </c>
    </row>
  </sheetData>
  <mergeCells count="2">
    <mergeCell ref="B5:C5"/>
    <mergeCell ref="B12:C12"/>
  </mergeCells>
  <pageMargins left="0.7" right="0.7" top="0.75" bottom="0.75" header="0.3" footer="0.3"/>
  <pageSetup orientation="portrait" r:id="rId1"/>
  <headerFooter>
    <oddFooter>&amp;L_x000D_&amp;1#&amp;"Calibri"&amp;10&amp;K000000 Interné</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AD51"/>
  <sheetViews>
    <sheetView showGridLines="0" zoomScaleNormal="100" workbookViewId="0"/>
  </sheetViews>
  <sheetFormatPr defaultColWidth="9.375" defaultRowHeight="13.5" x14ac:dyDescent="0.25"/>
  <cols>
    <col min="1" max="1" width="34.5" style="9" customWidth="1"/>
    <col min="2" max="7" width="7.5" style="9" customWidth="1"/>
    <col min="8" max="8" width="1.875" style="9" customWidth="1"/>
    <col min="9" max="9" width="2.5" style="9" customWidth="1"/>
    <col min="10" max="10" width="36.375" style="9" customWidth="1"/>
    <col min="11" max="16" width="8.375" style="9" customWidth="1"/>
    <col min="17" max="16384" width="9.375" style="9"/>
  </cols>
  <sheetData>
    <row r="3" spans="1:16" ht="14.25" thickBot="1" x14ac:dyDescent="0.3">
      <c r="J3" s="78" t="s">
        <v>557</v>
      </c>
      <c r="K3" s="74"/>
      <c r="L3" s="74"/>
      <c r="M3" s="74"/>
      <c r="N3" s="74"/>
      <c r="O3" s="74"/>
      <c r="P3" s="74"/>
    </row>
    <row r="4" spans="1:16" x14ac:dyDescent="0.25">
      <c r="A4" s="71"/>
    </row>
    <row r="5" spans="1:16" ht="14.25" thickBot="1" x14ac:dyDescent="0.3">
      <c r="A5" s="78" t="s">
        <v>562</v>
      </c>
      <c r="B5" s="74"/>
      <c r="C5" s="74"/>
      <c r="D5" s="74"/>
    </row>
    <row r="20" spans="1:30" ht="14.25" thickBot="1" x14ac:dyDescent="0.3">
      <c r="A20" s="535" t="s">
        <v>559</v>
      </c>
      <c r="B20" s="535"/>
      <c r="C20" s="535"/>
      <c r="D20" s="535"/>
      <c r="E20" s="535"/>
      <c r="F20" s="535"/>
      <c r="G20" s="536"/>
      <c r="H20" s="536"/>
      <c r="I20" s="536"/>
      <c r="J20" s="384" t="s">
        <v>533</v>
      </c>
      <c r="K20" s="384"/>
      <c r="L20" s="384"/>
      <c r="M20" s="384"/>
      <c r="N20" s="384"/>
      <c r="O20" s="384"/>
      <c r="P20" s="385"/>
    </row>
    <row r="21" spans="1:30" ht="15.75" thickBot="1" x14ac:dyDescent="0.3">
      <c r="A21" s="79"/>
      <c r="B21" s="80">
        <v>2024</v>
      </c>
      <c r="C21" s="80">
        <v>2025</v>
      </c>
      <c r="D21" s="80">
        <v>2026</v>
      </c>
      <c r="E21" s="80">
        <v>2027</v>
      </c>
      <c r="F21" s="80">
        <v>2028</v>
      </c>
      <c r="J21" s="81"/>
      <c r="K21" s="82">
        <v>2024</v>
      </c>
      <c r="L21" s="82">
        <v>2025</v>
      </c>
      <c r="M21" s="82">
        <v>2026</v>
      </c>
      <c r="N21" s="82">
        <v>2027</v>
      </c>
      <c r="O21" s="82">
        <v>2028</v>
      </c>
      <c r="P21"/>
    </row>
    <row r="22" spans="1:30" ht="15" x14ac:dyDescent="0.25">
      <c r="A22" s="83" t="s">
        <v>526</v>
      </c>
      <c r="B22" s="72">
        <v>5.2729181035665578</v>
      </c>
      <c r="C22" s="72">
        <v>5.0060042298419551</v>
      </c>
      <c r="D22" s="72">
        <v>4.0999999192335972</v>
      </c>
      <c r="E22" s="72">
        <v>3.5</v>
      </c>
      <c r="F22" s="72">
        <v>2.8</v>
      </c>
      <c r="J22" s="83" t="s">
        <v>526</v>
      </c>
      <c r="K22" s="89">
        <v>59.280252738330162</v>
      </c>
      <c r="L22" s="89">
        <v>61.459894047428008</v>
      </c>
      <c r="M22" s="89">
        <v>62.765653034451759</v>
      </c>
      <c r="N22" s="89">
        <v>64.043802244883068</v>
      </c>
      <c r="O22" s="89">
        <v>63.857789383896055</v>
      </c>
      <c r="P22" s="8"/>
      <c r="Q22"/>
      <c r="R22"/>
      <c r="S22"/>
      <c r="T22"/>
      <c r="U22"/>
      <c r="V22"/>
      <c r="W22"/>
      <c r="X22"/>
      <c r="Y22"/>
      <c r="Z22"/>
      <c r="AA22"/>
      <c r="AB22"/>
      <c r="AC22"/>
    </row>
    <row r="23" spans="1:30" ht="15.75" thickBot="1" x14ac:dyDescent="0.3">
      <c r="A23" s="523" t="s">
        <v>527</v>
      </c>
      <c r="B23" s="74"/>
      <c r="C23" s="524"/>
      <c r="D23" s="525">
        <v>4.0999999192335972</v>
      </c>
      <c r="E23" s="525">
        <v>5.0463256421388198</v>
      </c>
      <c r="F23" s="525">
        <v>4.5921273793016697</v>
      </c>
      <c r="G23" s="74"/>
      <c r="H23" s="526"/>
      <c r="I23" s="74"/>
      <c r="J23" s="380" t="s">
        <v>527</v>
      </c>
      <c r="K23" s="379"/>
      <c r="L23" s="379"/>
      <c r="M23" s="379">
        <v>62.765653034451759</v>
      </c>
      <c r="N23" s="379">
        <v>65.677883696202244</v>
      </c>
      <c r="O23" s="379">
        <v>67.610766477297375</v>
      </c>
      <c r="P23" s="8"/>
      <c r="Q23"/>
      <c r="R23"/>
      <c r="S23"/>
      <c r="T23"/>
      <c r="U23"/>
      <c r="V23"/>
      <c r="W23"/>
      <c r="X23"/>
      <c r="Y23"/>
      <c r="Z23"/>
      <c r="AA23"/>
      <c r="AB23"/>
      <c r="AC23"/>
    </row>
    <row r="24" spans="1:30" ht="15" x14ac:dyDescent="0.25">
      <c r="A24" s="97"/>
      <c r="B24" s="95"/>
      <c r="C24" s="95"/>
      <c r="D24" s="95"/>
      <c r="E24" s="95"/>
      <c r="F24" s="97" t="s">
        <v>224</v>
      </c>
      <c r="J24" s="9" t="s">
        <v>1375</v>
      </c>
      <c r="O24" s="90" t="s">
        <v>224</v>
      </c>
      <c r="P24"/>
      <c r="Q24"/>
      <c r="R24"/>
      <c r="S24"/>
      <c r="T24"/>
      <c r="U24"/>
      <c r="V24"/>
      <c r="W24"/>
      <c r="X24"/>
      <c r="Y24"/>
      <c r="Z24"/>
      <c r="AA24"/>
      <c r="AB24"/>
      <c r="AC24"/>
    </row>
    <row r="25" spans="1:30" ht="15" x14ac:dyDescent="0.25">
      <c r="A25" s="3"/>
      <c r="B25" s="72"/>
      <c r="C25" s="85"/>
      <c r="D25" s="72"/>
      <c r="E25" s="72"/>
      <c r="F25" s="72"/>
      <c r="G25" s="97"/>
      <c r="Q25"/>
      <c r="R25"/>
      <c r="S25"/>
      <c r="T25"/>
      <c r="U25"/>
      <c r="V25"/>
      <c r="W25"/>
      <c r="X25"/>
      <c r="Y25"/>
      <c r="Z25"/>
      <c r="AA25"/>
      <c r="AB25"/>
      <c r="AC25"/>
    </row>
    <row r="26" spans="1:30" ht="15" x14ac:dyDescent="0.25">
      <c r="T26" s="388"/>
      <c r="U26" s="388"/>
      <c r="V26" s="388"/>
      <c r="W26" s="388"/>
      <c r="X26" s="388"/>
    </row>
    <row r="27" spans="1:30" ht="15.75" thickBot="1" x14ac:dyDescent="0.3">
      <c r="A27" s="78" t="s">
        <v>560</v>
      </c>
      <c r="B27" s="74"/>
      <c r="C27" s="74"/>
      <c r="D27" s="74"/>
      <c r="E27" s="86"/>
      <c r="F27" s="86"/>
      <c r="G27" s="86"/>
      <c r="J27" s="78" t="s">
        <v>558</v>
      </c>
      <c r="K27" s="74"/>
      <c r="L27" s="74"/>
      <c r="M27" s="74"/>
      <c r="N27" s="74"/>
      <c r="O27" s="74"/>
      <c r="P27" s="74"/>
      <c r="R27"/>
      <c r="S27"/>
      <c r="T27"/>
      <c r="U27"/>
      <c r="V27"/>
      <c r="W27"/>
      <c r="X27"/>
      <c r="Y27"/>
      <c r="Z27"/>
      <c r="AA27"/>
      <c r="AB27"/>
      <c r="AC27"/>
      <c r="AD27"/>
    </row>
    <row r="28" spans="1:30" x14ac:dyDescent="0.25">
      <c r="A28" s="76"/>
      <c r="B28" s="86"/>
      <c r="C28" s="87"/>
      <c r="D28" s="86"/>
      <c r="E28" s="86"/>
      <c r="F28" s="86"/>
      <c r="G28" s="86"/>
      <c r="H28" s="97"/>
      <c r="T28" s="387"/>
      <c r="U28" s="387"/>
      <c r="V28" s="387"/>
      <c r="W28" s="387"/>
      <c r="X28" s="387"/>
    </row>
    <row r="29" spans="1:30" x14ac:dyDescent="0.25">
      <c r="A29" s="76"/>
      <c r="B29" s="86"/>
      <c r="C29" s="87"/>
      <c r="D29" s="86"/>
      <c r="E29" s="86"/>
      <c r="F29" s="86"/>
      <c r="G29" s="86"/>
      <c r="H29" s="97"/>
      <c r="J29" s="88"/>
      <c r="K29" s="89"/>
      <c r="L29" s="89"/>
      <c r="M29" s="89"/>
      <c r="N29" s="89"/>
      <c r="O29" s="89"/>
      <c r="P29" s="89"/>
    </row>
    <row r="30" spans="1:30" x14ac:dyDescent="0.25">
      <c r="A30" s="76"/>
      <c r="B30" s="86"/>
      <c r="C30" s="87"/>
      <c r="D30" s="86"/>
      <c r="E30" s="86"/>
      <c r="F30" s="86"/>
      <c r="G30" s="86"/>
      <c r="J30" s="88"/>
      <c r="K30" s="89"/>
      <c r="L30" s="89"/>
      <c r="M30" s="89"/>
      <c r="N30" s="89"/>
      <c r="O30" s="89"/>
      <c r="P30" s="89"/>
    </row>
    <row r="31" spans="1:30" x14ac:dyDescent="0.25">
      <c r="A31" s="76"/>
      <c r="B31" s="86"/>
      <c r="C31" s="87"/>
      <c r="D31" s="86"/>
      <c r="E31" s="86"/>
      <c r="F31" s="86"/>
      <c r="G31" s="86"/>
      <c r="J31" s="88"/>
      <c r="K31" s="89"/>
      <c r="L31" s="89"/>
      <c r="M31" s="89"/>
      <c r="N31" s="89"/>
      <c r="O31" s="89"/>
      <c r="P31" s="89"/>
    </row>
    <row r="32" spans="1:30" x14ac:dyDescent="0.25">
      <c r="A32" s="76"/>
      <c r="B32" s="86"/>
      <c r="C32" s="87"/>
      <c r="D32" s="86"/>
      <c r="E32" s="86"/>
      <c r="F32" s="86"/>
      <c r="G32" s="86"/>
      <c r="J32" s="88"/>
      <c r="K32" s="89"/>
      <c r="L32" s="89"/>
      <c r="M32" s="89"/>
      <c r="N32" s="89"/>
      <c r="O32" s="89"/>
      <c r="P32" s="89"/>
    </row>
    <row r="33" spans="1:16" x14ac:dyDescent="0.25">
      <c r="A33" s="76"/>
      <c r="B33" s="86"/>
      <c r="C33" s="87"/>
      <c r="D33" s="86"/>
      <c r="E33" s="86"/>
      <c r="F33" s="86"/>
      <c r="G33" s="86"/>
      <c r="J33" s="88"/>
      <c r="K33" s="89"/>
      <c r="L33" s="89"/>
      <c r="M33" s="89"/>
      <c r="N33" s="89"/>
      <c r="O33" s="89"/>
      <c r="P33" s="89"/>
    </row>
    <row r="34" spans="1:16" x14ac:dyDescent="0.25">
      <c r="A34" s="76"/>
      <c r="B34" s="86"/>
      <c r="C34" s="87"/>
      <c r="D34" s="86"/>
      <c r="E34" s="86"/>
      <c r="F34" s="86"/>
      <c r="G34" s="86"/>
      <c r="J34" s="88"/>
      <c r="K34" s="89"/>
      <c r="L34" s="89"/>
      <c r="M34" s="89"/>
      <c r="N34" s="89"/>
      <c r="O34" s="89"/>
      <c r="P34" s="89"/>
    </row>
    <row r="35" spans="1:16" x14ac:dyDescent="0.25">
      <c r="A35" s="76"/>
      <c r="B35" s="86"/>
      <c r="C35" s="87"/>
      <c r="D35" s="86"/>
      <c r="E35" s="86"/>
      <c r="F35" s="86"/>
      <c r="G35" s="86"/>
      <c r="J35" s="88"/>
      <c r="K35" s="89"/>
      <c r="L35" s="89"/>
      <c r="M35" s="89"/>
      <c r="N35" s="89"/>
      <c r="O35" s="89"/>
      <c r="P35" s="89"/>
    </row>
    <row r="36" spans="1:16" x14ac:dyDescent="0.25">
      <c r="A36" s="76"/>
      <c r="B36" s="86"/>
      <c r="C36" s="87"/>
      <c r="D36" s="86"/>
      <c r="E36" s="86"/>
      <c r="F36" s="86"/>
      <c r="G36" s="86"/>
      <c r="J36" s="88"/>
      <c r="K36" s="89"/>
      <c r="L36" s="89"/>
      <c r="M36" s="89"/>
      <c r="N36" s="89"/>
      <c r="O36" s="89"/>
      <c r="P36" s="89"/>
    </row>
    <row r="37" spans="1:16" x14ac:dyDescent="0.25">
      <c r="A37" s="76"/>
      <c r="B37" s="86"/>
      <c r="C37" s="87"/>
      <c r="D37" s="86"/>
      <c r="E37" s="86"/>
      <c r="F37" s="86"/>
      <c r="G37" s="86"/>
      <c r="J37" s="88"/>
      <c r="K37" s="89"/>
      <c r="L37" s="89"/>
      <c r="M37" s="89"/>
      <c r="N37" s="89"/>
      <c r="O37" s="89"/>
      <c r="P37" s="89"/>
    </row>
    <row r="38" spans="1:16" x14ac:dyDescent="0.25">
      <c r="A38" s="76"/>
      <c r="B38" s="86"/>
      <c r="C38" s="87"/>
      <c r="D38" s="86"/>
      <c r="E38" s="86"/>
      <c r="F38" s="86"/>
      <c r="G38" s="86"/>
      <c r="J38" s="88"/>
      <c r="K38" s="89"/>
      <c r="L38" s="89"/>
      <c r="M38" s="89"/>
      <c r="N38" s="89"/>
      <c r="O38" s="89"/>
      <c r="P38" s="89"/>
    </row>
    <row r="39" spans="1:16" x14ac:dyDescent="0.25">
      <c r="A39" s="76"/>
      <c r="B39" s="86"/>
      <c r="C39" s="87"/>
      <c r="D39" s="86"/>
      <c r="E39" s="86"/>
      <c r="F39" s="86"/>
      <c r="G39" s="86"/>
      <c r="J39" s="88"/>
      <c r="K39" s="89"/>
      <c r="L39" s="89"/>
      <c r="M39" s="89"/>
      <c r="N39" s="89"/>
      <c r="O39" s="89"/>
      <c r="P39" s="89"/>
    </row>
    <row r="40" spans="1:16" x14ac:dyDescent="0.25">
      <c r="A40" s="76"/>
      <c r="B40" s="86"/>
      <c r="C40" s="86"/>
      <c r="D40" s="86"/>
      <c r="E40" s="86"/>
      <c r="F40" s="86"/>
      <c r="G40" s="86"/>
      <c r="J40" s="88"/>
      <c r="K40" s="89"/>
      <c r="L40" s="89"/>
      <c r="M40" s="89"/>
      <c r="N40" s="89"/>
      <c r="O40" s="89"/>
      <c r="P40" s="89"/>
    </row>
    <row r="41" spans="1:16" x14ac:dyDescent="0.25">
      <c r="A41" s="76"/>
      <c r="B41" s="86"/>
      <c r="C41" s="86"/>
      <c r="D41" s="86"/>
      <c r="E41" s="86"/>
      <c r="F41" s="86"/>
      <c r="G41" s="86"/>
      <c r="J41" s="88"/>
      <c r="K41" s="89"/>
      <c r="L41" s="89"/>
      <c r="M41" s="89"/>
      <c r="N41" s="89"/>
      <c r="O41" s="89"/>
      <c r="P41" s="89"/>
    </row>
    <row r="42" spans="1:16" x14ac:dyDescent="0.25">
      <c r="A42" s="76"/>
      <c r="B42" s="86"/>
      <c r="C42" s="86"/>
      <c r="D42" s="86"/>
      <c r="E42" s="86"/>
      <c r="F42" s="86"/>
      <c r="G42" s="86"/>
      <c r="J42" s="88"/>
      <c r="K42" s="89"/>
      <c r="L42" s="89"/>
      <c r="M42" s="89"/>
      <c r="N42" s="89"/>
      <c r="O42" s="89"/>
      <c r="P42" s="89"/>
    </row>
    <row r="43" spans="1:16" ht="14.25" thickBot="1" x14ac:dyDescent="0.3">
      <c r="A43" s="78" t="s">
        <v>563</v>
      </c>
      <c r="B43" s="91"/>
      <c r="C43" s="91"/>
      <c r="D43" s="91"/>
      <c r="E43" s="91"/>
      <c r="F43" s="91"/>
      <c r="G43" s="114"/>
      <c r="J43" s="384" t="s">
        <v>561</v>
      </c>
      <c r="K43" s="384"/>
      <c r="L43" s="384"/>
      <c r="M43" s="384"/>
      <c r="N43" s="384"/>
      <c r="O43" s="384"/>
      <c r="P43" s="90"/>
    </row>
    <row r="44" spans="1:16" ht="14.25" thickBot="1" x14ac:dyDescent="0.3">
      <c r="A44" s="79"/>
      <c r="B44" s="92">
        <f t="shared" ref="B44:F44" si="0">B21</f>
        <v>2024</v>
      </c>
      <c r="C44" s="92">
        <f t="shared" si="0"/>
        <v>2025</v>
      </c>
      <c r="D44" s="92">
        <f t="shared" si="0"/>
        <v>2026</v>
      </c>
      <c r="E44" s="92">
        <f t="shared" si="0"/>
        <v>2027</v>
      </c>
      <c r="F44" s="92">
        <f t="shared" si="0"/>
        <v>2028</v>
      </c>
      <c r="J44" s="81"/>
      <c r="K44" s="82">
        <v>2024</v>
      </c>
      <c r="L44" s="82">
        <v>2025</v>
      </c>
      <c r="M44" s="82">
        <v>2026</v>
      </c>
      <c r="N44" s="82">
        <v>2027</v>
      </c>
      <c r="O44" s="82">
        <v>2028</v>
      </c>
    </row>
    <row r="45" spans="1:16" x14ac:dyDescent="0.25">
      <c r="A45" s="83" t="s">
        <v>362</v>
      </c>
      <c r="B45" s="89">
        <f>B22</f>
        <v>5.2729181035665578</v>
      </c>
      <c r="C45" s="89">
        <f t="shared" ref="C45:F45" si="1">C22</f>
        <v>5.0060042298419551</v>
      </c>
      <c r="D45" s="89">
        <f t="shared" si="1"/>
        <v>4.0999999192335972</v>
      </c>
      <c r="E45" s="89">
        <f t="shared" si="1"/>
        <v>3.5</v>
      </c>
      <c r="F45" s="89">
        <f t="shared" si="1"/>
        <v>2.8</v>
      </c>
      <c r="J45" s="83" t="s">
        <v>362</v>
      </c>
      <c r="K45" s="89">
        <v>59.280252738330162</v>
      </c>
      <c r="L45" s="89">
        <v>61.459894047428008</v>
      </c>
      <c r="M45" s="89">
        <v>62.765653034451759</v>
      </c>
      <c r="N45" s="89">
        <v>64.043802244883068</v>
      </c>
      <c r="O45" s="89">
        <v>63.857789383896055</v>
      </c>
    </row>
    <row r="46" spans="1:16" ht="14.25" customHeight="1" thickBot="1" x14ac:dyDescent="0.3">
      <c r="A46" s="386" t="s">
        <v>564</v>
      </c>
      <c r="B46" s="379"/>
      <c r="C46" s="379"/>
      <c r="D46" s="379">
        <f>D23</f>
        <v>4.0999999192335972</v>
      </c>
      <c r="E46" s="379">
        <f t="shared" ref="E46:F46" si="2">E23</f>
        <v>5.0463256421388198</v>
      </c>
      <c r="F46" s="379">
        <f t="shared" si="2"/>
        <v>4.5921273793016697</v>
      </c>
      <c r="J46" s="386" t="s">
        <v>564</v>
      </c>
      <c r="K46" s="379"/>
      <c r="L46" s="379"/>
      <c r="M46" s="379">
        <v>62.765653034451759</v>
      </c>
      <c r="N46" s="379">
        <v>65.677883696202244</v>
      </c>
      <c r="O46" s="379">
        <v>67.610766477297375</v>
      </c>
    </row>
    <row r="47" spans="1:16" ht="15.75" customHeight="1" x14ac:dyDescent="0.25">
      <c r="A47" s="3"/>
      <c r="B47" s="72"/>
      <c r="C47" s="72"/>
      <c r="D47" s="72"/>
      <c r="E47" s="72"/>
      <c r="F47" s="97" t="s">
        <v>209</v>
      </c>
      <c r="G47" s="72"/>
      <c r="J47" s="9" t="s">
        <v>1376</v>
      </c>
      <c r="O47" s="97" t="s">
        <v>209</v>
      </c>
    </row>
    <row r="48" spans="1:16" x14ac:dyDescent="0.25">
      <c r="A48" s="84"/>
      <c r="B48" s="72"/>
      <c r="C48" s="72"/>
      <c r="D48" s="72"/>
      <c r="E48" s="72"/>
      <c r="F48" s="72"/>
    </row>
    <row r="49" spans="1:6" x14ac:dyDescent="0.25">
      <c r="A49" s="3"/>
      <c r="B49" s="95"/>
      <c r="C49" s="95"/>
      <c r="D49" s="95"/>
      <c r="E49" s="95"/>
      <c r="F49" s="95"/>
    </row>
    <row r="50" spans="1:6" x14ac:dyDescent="0.25">
      <c r="A50" s="3"/>
      <c r="B50" s="72"/>
      <c r="C50" s="85"/>
      <c r="D50" s="72"/>
      <c r="E50" s="72"/>
      <c r="F50" s="72"/>
    </row>
    <row r="51" spans="1:6" x14ac:dyDescent="0.25">
      <c r="A51" s="3"/>
      <c r="B51" s="72"/>
      <c r="C51" s="85"/>
      <c r="D51" s="72"/>
      <c r="E51" s="97"/>
      <c r="F51" s="97"/>
    </row>
  </sheetData>
  <mergeCells count="3">
    <mergeCell ref="A20:C20"/>
    <mergeCell ref="D20:F20"/>
    <mergeCell ref="G20:I20"/>
  </mergeCells>
  <pageMargins left="0.7" right="0.7" top="0.75" bottom="0.75" header="0.3" footer="0.3"/>
  <pageSetup paperSize="9" orientation="portrait" r:id="rId1"/>
  <headerFooter>
    <oddFooter>&amp;L_x000D_&amp;1#&amp;"Calibri"&amp;10&amp;K000000 Interné</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41"/>
  <sheetViews>
    <sheetView showGridLines="0" zoomScaleNormal="100" workbookViewId="0"/>
  </sheetViews>
  <sheetFormatPr defaultColWidth="9.375" defaultRowHeight="15.75" customHeight="1" x14ac:dyDescent="0.2"/>
  <cols>
    <col min="1" max="1" width="14.375" style="137" customWidth="1"/>
    <col min="2" max="2" width="31" style="137" bestFit="1" customWidth="1"/>
    <col min="3" max="8" width="9.625" style="137" customWidth="1"/>
    <col min="9" max="12" width="9.375" style="137" customWidth="1"/>
    <col min="13" max="16384" width="9.375" style="137"/>
  </cols>
  <sheetData>
    <row r="1" spans="1:15" ht="15.75" customHeight="1" x14ac:dyDescent="0.2">
      <c r="A1" s="202"/>
    </row>
    <row r="2" spans="1:15" ht="12.75" x14ac:dyDescent="0.2"/>
    <row r="3" spans="1:15" ht="12.75" x14ac:dyDescent="0.2"/>
    <row r="4" spans="1:15" ht="12.75" x14ac:dyDescent="0.2"/>
    <row r="5" spans="1:15" ht="12.75" x14ac:dyDescent="0.2">
      <c r="B5" s="637" t="s">
        <v>816</v>
      </c>
      <c r="C5" s="637"/>
      <c r="D5" s="637"/>
      <c r="E5" s="637"/>
      <c r="F5" s="637"/>
      <c r="G5" s="637"/>
      <c r="H5" s="637"/>
      <c r="I5" s="637"/>
      <c r="J5" s="637"/>
      <c r="K5" s="637"/>
      <c r="L5" s="637"/>
      <c r="O5" s="332"/>
    </row>
    <row r="6" spans="1:15" customFormat="1" ht="16.5" customHeight="1" x14ac:dyDescent="0.25"/>
    <row r="7" spans="1:15" customFormat="1" ht="16.5" customHeight="1" thickBot="1" x14ac:dyDescent="0.3">
      <c r="B7" s="432"/>
      <c r="C7" s="464">
        <v>2023</v>
      </c>
      <c r="D7" s="464">
        <v>2024</v>
      </c>
      <c r="E7" s="465">
        <v>2025</v>
      </c>
      <c r="F7" s="465">
        <v>2026</v>
      </c>
      <c r="G7" s="465">
        <v>2027</v>
      </c>
      <c r="H7" s="465">
        <v>2028</v>
      </c>
    </row>
    <row r="8" spans="1:15" customFormat="1" ht="16.5" customHeight="1" thickBot="1" x14ac:dyDescent="0.3">
      <c r="B8" s="461" t="s">
        <v>805</v>
      </c>
      <c r="C8" s="466">
        <v>59.427629999999994</v>
      </c>
      <c r="D8" s="466">
        <v>61.713963999999997</v>
      </c>
      <c r="E8" s="467">
        <v>66.963067999999993</v>
      </c>
      <c r="F8" s="467">
        <v>67.875857000000011</v>
      </c>
      <c r="G8" s="467">
        <v>67.999750435953359</v>
      </c>
      <c r="H8" s="467">
        <v>68.655510032414725</v>
      </c>
    </row>
    <row r="9" spans="1:15" customFormat="1" ht="16.5" customHeight="1" x14ac:dyDescent="0.25">
      <c r="B9" s="433" t="s">
        <v>806</v>
      </c>
      <c r="C9" s="468">
        <v>1.4280130000000002</v>
      </c>
      <c r="D9" s="468">
        <v>1.8488799999999992</v>
      </c>
      <c r="E9" s="469">
        <v>2.2117359999999997</v>
      </c>
      <c r="F9" s="469">
        <v>2.4197130000000002</v>
      </c>
      <c r="G9" s="469">
        <v>2.7295760000000002</v>
      </c>
      <c r="H9" s="469">
        <v>3.0851709999999999</v>
      </c>
    </row>
    <row r="10" spans="1:15" customFormat="1" ht="16.5" customHeight="1" x14ac:dyDescent="0.25">
      <c r="B10" s="433" t="s">
        <v>807</v>
      </c>
      <c r="C10" s="468">
        <v>3.3395540000000006</v>
      </c>
      <c r="D10" s="468">
        <v>2.4206030000000003</v>
      </c>
      <c r="E10" s="469">
        <v>3.9397389999999999</v>
      </c>
      <c r="F10" s="469">
        <v>2.895321</v>
      </c>
      <c r="G10" s="469">
        <v>2.3973979999999999</v>
      </c>
      <c r="H10" s="469">
        <v>2.5254109999999996</v>
      </c>
    </row>
    <row r="11" spans="1:15" customFormat="1" ht="16.5" customHeight="1" x14ac:dyDescent="0.25">
      <c r="B11" s="433" t="s">
        <v>808</v>
      </c>
      <c r="C11" s="468">
        <v>-8.1473766053291631E-3</v>
      </c>
      <c r="D11" s="468">
        <v>-9.6334120215320757E-3</v>
      </c>
      <c r="E11" s="470">
        <v>9.6385844315857727E-3</v>
      </c>
      <c r="F11" s="470">
        <v>2.7259349603321447E-2</v>
      </c>
      <c r="G11" s="470">
        <v>3.6264341543281571E-2</v>
      </c>
      <c r="H11" s="470">
        <v>3.4792182933965188E-2</v>
      </c>
    </row>
    <row r="12" spans="1:15" customFormat="1" ht="16.5" customHeight="1" x14ac:dyDescent="0.25">
      <c r="B12" s="433" t="s">
        <v>809</v>
      </c>
      <c r="C12" s="468">
        <v>0</v>
      </c>
      <c r="D12" s="468">
        <v>0</v>
      </c>
      <c r="E12" s="470">
        <v>0</v>
      </c>
      <c r="F12" s="470">
        <v>0</v>
      </c>
      <c r="G12" s="470">
        <v>0</v>
      </c>
      <c r="H12" s="470">
        <v>0</v>
      </c>
    </row>
    <row r="13" spans="1:15" customFormat="1" ht="16.5" customHeight="1" thickBot="1" x14ac:dyDescent="0.3">
      <c r="B13" s="462" t="s">
        <v>810</v>
      </c>
      <c r="C13" s="471">
        <v>0.59550299999999989</v>
      </c>
      <c r="D13" s="471">
        <v>0.35725999999999997</v>
      </c>
      <c r="E13" s="472">
        <v>0.40112299999999995</v>
      </c>
      <c r="F13" s="472">
        <v>0.49148399999999998</v>
      </c>
      <c r="G13" s="472">
        <v>0.62377199999999988</v>
      </c>
      <c r="H13" s="472">
        <v>0.61520400000000008</v>
      </c>
    </row>
    <row r="14" spans="1:15" customFormat="1" ht="16.5" customHeight="1" thickBot="1" x14ac:dyDescent="0.3">
      <c r="B14" s="462" t="s">
        <v>811</v>
      </c>
      <c r="C14" s="471">
        <v>54.072707376605322</v>
      </c>
      <c r="D14" s="471">
        <v>57.096854412021528</v>
      </c>
      <c r="E14" s="472">
        <v>60.400831415568405</v>
      </c>
      <c r="F14" s="472">
        <v>62.042079650396687</v>
      </c>
      <c r="G14" s="472">
        <v>62.21274009441008</v>
      </c>
      <c r="H14" s="472">
        <v>62.394931849480763</v>
      </c>
    </row>
    <row r="15" spans="1:15" customFormat="1" ht="16.5" customHeight="1" x14ac:dyDescent="0.25">
      <c r="B15" s="433" t="s">
        <v>812</v>
      </c>
      <c r="C15" s="473"/>
      <c r="D15" s="474">
        <v>1.2988399296200077</v>
      </c>
      <c r="E15" s="475">
        <v>1.5468739175605601</v>
      </c>
      <c r="F15" s="475">
        <v>1.0940138440726079</v>
      </c>
      <c r="G15" s="475">
        <v>2.1788986752643864E-2</v>
      </c>
      <c r="H15" s="475">
        <v>-0.34210800524986679</v>
      </c>
    </row>
    <row r="16" spans="1:15" customFormat="1" ht="16.5" customHeight="1" thickBot="1" x14ac:dyDescent="0.3">
      <c r="B16" s="463" t="s">
        <v>813</v>
      </c>
      <c r="C16" s="476"/>
      <c r="D16" s="477">
        <v>3.1907170724406075E-2</v>
      </c>
      <c r="E16" s="478">
        <v>3.0774078608722277E-2</v>
      </c>
      <c r="F16" s="478">
        <v>9.0600473193920283E-3</v>
      </c>
      <c r="G16" s="478">
        <v>2.3995239698544335E-3</v>
      </c>
      <c r="H16" s="478">
        <v>8.4275304306626886E-3</v>
      </c>
    </row>
    <row r="17" spans="2:12" customFormat="1" ht="16.5" customHeight="1" thickBot="1" x14ac:dyDescent="0.3">
      <c r="B17" s="462" t="s">
        <v>814</v>
      </c>
      <c r="C17" s="479"/>
      <c r="D17" s="480">
        <v>3.1907170724406075E-2</v>
      </c>
      <c r="E17" s="481">
        <v>6.3663163113183208E-2</v>
      </c>
      <c r="F17" s="482">
        <v>7.3300001702882867E-2</v>
      </c>
      <c r="G17" s="482">
        <v>7.5875410783813768E-2</v>
      </c>
      <c r="H17" s="482">
        <v>8.4942383547796041E-2</v>
      </c>
    </row>
    <row r="18" spans="2:12" customFormat="1" ht="35.25" customHeight="1" x14ac:dyDescent="0.25">
      <c r="B18" s="639" t="s">
        <v>815</v>
      </c>
      <c r="C18" s="639"/>
      <c r="D18" s="639"/>
      <c r="E18" s="639"/>
      <c r="F18" s="639"/>
      <c r="G18" s="639"/>
      <c r="H18" s="532"/>
    </row>
    <row r="19" spans="2:12" customFormat="1" ht="15" x14ac:dyDescent="0.25">
      <c r="B19" s="434"/>
      <c r="H19" s="483" t="s">
        <v>0</v>
      </c>
    </row>
    <row r="20" spans="2:12" customFormat="1" ht="15" x14ac:dyDescent="0.25">
      <c r="B20" s="434"/>
      <c r="H20" s="483"/>
    </row>
    <row r="21" spans="2:12" customFormat="1" ht="15.75" customHeight="1" x14ac:dyDescent="0.25"/>
    <row r="22" spans="2:12" ht="15.75" customHeight="1" thickBot="1" x14ac:dyDescent="0.25">
      <c r="B22" s="638" t="s">
        <v>889</v>
      </c>
      <c r="C22" s="638"/>
      <c r="D22" s="638"/>
      <c r="E22" s="638"/>
      <c r="F22" s="638"/>
      <c r="G22" s="638"/>
      <c r="H22" s="638"/>
      <c r="I22" s="637"/>
      <c r="J22" s="637"/>
      <c r="K22" s="637"/>
      <c r="L22" s="637"/>
    </row>
    <row r="23" spans="2:12" customFormat="1" ht="15.75" customHeight="1" thickBot="1" x14ac:dyDescent="0.3">
      <c r="B23" s="432"/>
      <c r="C23" s="464">
        <v>2023</v>
      </c>
      <c r="D23" s="464">
        <v>2024</v>
      </c>
      <c r="E23" s="465">
        <v>2025</v>
      </c>
      <c r="F23" s="465">
        <v>2026</v>
      </c>
      <c r="G23" s="465">
        <v>2027</v>
      </c>
      <c r="H23" s="465">
        <v>2028</v>
      </c>
    </row>
    <row r="24" spans="2:12" customFormat="1" ht="15.75" customHeight="1" thickBot="1" x14ac:dyDescent="0.3">
      <c r="B24" s="461" t="s">
        <v>879</v>
      </c>
      <c r="C24" s="466">
        <v>59.427629999999994</v>
      </c>
      <c r="D24" s="466">
        <v>61.713963999999997</v>
      </c>
      <c r="E24" s="467">
        <v>66.963067999999993</v>
      </c>
      <c r="F24" s="467">
        <v>67.875857000000011</v>
      </c>
      <c r="G24" s="467">
        <v>67.999750435953359</v>
      </c>
      <c r="H24" s="467">
        <v>68.655510032414725</v>
      </c>
    </row>
    <row r="25" spans="2:12" customFormat="1" ht="15.75" customHeight="1" x14ac:dyDescent="0.25">
      <c r="B25" s="433" t="s">
        <v>880</v>
      </c>
      <c r="C25" s="468">
        <v>1.4280130000000002</v>
      </c>
      <c r="D25" s="468">
        <v>1.8488799999999992</v>
      </c>
      <c r="E25" s="469">
        <v>2.2117359999999997</v>
      </c>
      <c r="F25" s="469">
        <v>2.4197130000000002</v>
      </c>
      <c r="G25" s="469">
        <v>2.7295760000000002</v>
      </c>
      <c r="H25" s="469">
        <v>3.0851709999999999</v>
      </c>
    </row>
    <row r="26" spans="2:12" customFormat="1" ht="15.75" customHeight="1" x14ac:dyDescent="0.25">
      <c r="B26" s="433" t="s">
        <v>881</v>
      </c>
      <c r="C26" s="468">
        <v>3.3395540000000006</v>
      </c>
      <c r="D26" s="468">
        <v>2.4206030000000003</v>
      </c>
      <c r="E26" s="469">
        <v>3.9397389999999999</v>
      </c>
      <c r="F26" s="469">
        <v>2.895321</v>
      </c>
      <c r="G26" s="469">
        <v>2.3973979999999999</v>
      </c>
      <c r="H26" s="469">
        <v>2.5254109999999996</v>
      </c>
    </row>
    <row r="27" spans="2:12" customFormat="1" ht="15.75" customHeight="1" x14ac:dyDescent="0.25">
      <c r="B27" s="433" t="s">
        <v>882</v>
      </c>
      <c r="C27" s="468">
        <v>-8.1473766053291631E-3</v>
      </c>
      <c r="D27" s="468">
        <v>-9.6334120215320757E-3</v>
      </c>
      <c r="E27" s="470">
        <v>9.6385844315857727E-3</v>
      </c>
      <c r="F27" s="470">
        <v>2.7259349603321447E-2</v>
      </c>
      <c r="G27" s="470">
        <v>3.6264341543281571E-2</v>
      </c>
      <c r="H27" s="470">
        <v>3.4792182933965188E-2</v>
      </c>
    </row>
    <row r="28" spans="2:12" customFormat="1" ht="15.75" customHeight="1" x14ac:dyDescent="0.25">
      <c r="B28" s="433" t="s">
        <v>883</v>
      </c>
      <c r="C28" s="468">
        <v>0</v>
      </c>
      <c r="D28" s="468">
        <v>0</v>
      </c>
      <c r="E28" s="470">
        <v>0</v>
      </c>
      <c r="F28" s="470">
        <v>0</v>
      </c>
      <c r="G28" s="470">
        <v>0</v>
      </c>
      <c r="H28" s="470">
        <v>0</v>
      </c>
    </row>
    <row r="29" spans="2:12" customFormat="1" ht="15.75" customHeight="1" thickBot="1" x14ac:dyDescent="0.3">
      <c r="B29" s="462" t="s">
        <v>884</v>
      </c>
      <c r="C29" s="471">
        <v>0.59550299999999989</v>
      </c>
      <c r="D29" s="471">
        <v>0.35725999999999997</v>
      </c>
      <c r="E29" s="472">
        <v>0.40112299999999995</v>
      </c>
      <c r="F29" s="472">
        <v>0.49148399999999998</v>
      </c>
      <c r="G29" s="472">
        <v>0.62377199999999988</v>
      </c>
      <c r="H29" s="472">
        <v>0.61520400000000008</v>
      </c>
    </row>
    <row r="30" spans="2:12" customFormat="1" ht="15.75" customHeight="1" thickBot="1" x14ac:dyDescent="0.3">
      <c r="B30" s="462" t="s">
        <v>885</v>
      </c>
      <c r="C30" s="471">
        <v>54.072707376605322</v>
      </c>
      <c r="D30" s="471">
        <v>57.096854412021528</v>
      </c>
      <c r="E30" s="472">
        <v>60.400831415568405</v>
      </c>
      <c r="F30" s="472">
        <v>62.042079650396687</v>
      </c>
      <c r="G30" s="472">
        <v>62.21274009441008</v>
      </c>
      <c r="H30" s="472">
        <v>62.394931849480763</v>
      </c>
    </row>
    <row r="31" spans="2:12" customFormat="1" ht="15.75" customHeight="1" x14ac:dyDescent="0.25">
      <c r="B31" s="433" t="s">
        <v>886</v>
      </c>
      <c r="C31" s="473"/>
      <c r="D31" s="474">
        <v>1.2988399296200077</v>
      </c>
      <c r="E31" s="475">
        <v>1.5468739175605601</v>
      </c>
      <c r="F31" s="475">
        <v>1.0940138440726079</v>
      </c>
      <c r="G31" s="475">
        <v>2.1788986752643864E-2</v>
      </c>
      <c r="H31" s="475">
        <v>-0.34210800524986679</v>
      </c>
    </row>
    <row r="32" spans="2:12" customFormat="1" ht="15.75" customHeight="1" thickBot="1" x14ac:dyDescent="0.3">
      <c r="B32" s="463" t="s">
        <v>887</v>
      </c>
      <c r="C32" s="476"/>
      <c r="D32" s="477">
        <v>3.1907170724406075E-2</v>
      </c>
      <c r="E32" s="478">
        <v>3.0774078608722277E-2</v>
      </c>
      <c r="F32" s="478">
        <v>9.0600473193920283E-3</v>
      </c>
      <c r="G32" s="478">
        <v>2.3995239698544335E-3</v>
      </c>
      <c r="H32" s="478">
        <v>8.4275304306626886E-3</v>
      </c>
    </row>
    <row r="33" spans="2:8" customFormat="1" ht="15.75" customHeight="1" thickBot="1" x14ac:dyDescent="0.3">
      <c r="B33" s="462" t="s">
        <v>888</v>
      </c>
      <c r="C33" s="479"/>
      <c r="D33" s="480">
        <v>3.1907170724406075E-2</v>
      </c>
      <c r="E33" s="481">
        <v>6.3663163113183208E-2</v>
      </c>
      <c r="F33" s="482">
        <v>7.3300001702882867E-2</v>
      </c>
      <c r="G33" s="482">
        <v>7.5875410783813768E-2</v>
      </c>
      <c r="H33" s="482">
        <v>8.4942383547796041E-2</v>
      </c>
    </row>
    <row r="34" spans="2:8" customFormat="1" ht="15.75" customHeight="1" x14ac:dyDescent="0.25">
      <c r="B34" s="639" t="s">
        <v>1391</v>
      </c>
      <c r="C34" s="639"/>
      <c r="D34" s="639"/>
      <c r="E34" s="639"/>
      <c r="F34" s="639"/>
      <c r="G34" s="639"/>
      <c r="H34" s="639"/>
    </row>
    <row r="35" spans="2:8" customFormat="1" ht="15" x14ac:dyDescent="0.25">
      <c r="B35" s="640"/>
      <c r="C35" s="640"/>
      <c r="D35" s="640"/>
      <c r="E35" s="640"/>
      <c r="F35" s="640"/>
      <c r="G35" s="640"/>
      <c r="H35" s="640"/>
    </row>
    <row r="36" spans="2:8" customFormat="1" ht="15.75" customHeight="1" x14ac:dyDescent="0.25">
      <c r="H36" s="483" t="s">
        <v>203</v>
      </c>
    </row>
    <row r="37" spans="2:8" customFormat="1" ht="15.75" customHeight="1" x14ac:dyDescent="0.25"/>
    <row r="38" spans="2:8" customFormat="1" ht="15.75" customHeight="1" x14ac:dyDescent="0.25"/>
    <row r="39" spans="2:8" customFormat="1" ht="15.75" customHeight="1" x14ac:dyDescent="0.25"/>
    <row r="40" spans="2:8" customFormat="1" ht="15.75" customHeight="1" x14ac:dyDescent="0.25"/>
    <row r="41" spans="2:8" customFormat="1" ht="15.75" customHeight="1" x14ac:dyDescent="0.25"/>
  </sheetData>
  <mergeCells count="4">
    <mergeCell ref="B5:L5"/>
    <mergeCell ref="B22:L22"/>
    <mergeCell ref="B34:H35"/>
    <mergeCell ref="B18:G18"/>
  </mergeCells>
  <pageMargins left="0.7" right="0.7" top="0.75" bottom="0.75" header="0.3" footer="0.3"/>
  <pageSetup paperSize="9" orientation="portrait" r:id="rId1"/>
  <headerFooter>
    <oddFooter>&amp;L_x000D_&amp;1#&amp;"Calibri"&amp;10&amp;K000000 Interné</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14"/>
  <dimension ref="A4:I49"/>
  <sheetViews>
    <sheetView showGridLines="0" zoomScaleNormal="100" workbookViewId="0"/>
  </sheetViews>
  <sheetFormatPr defaultColWidth="9.375" defaultRowHeight="12.75" x14ac:dyDescent="0.2"/>
  <cols>
    <col min="1" max="1" width="14.375" style="137" customWidth="1"/>
    <col min="2" max="2" width="54.5" style="137" customWidth="1"/>
    <col min="3" max="9" width="11.625" style="137" customWidth="1"/>
    <col min="10" max="16384" width="9.375" style="137"/>
  </cols>
  <sheetData>
    <row r="4" spans="1:9" x14ac:dyDescent="0.2">
      <c r="A4" s="202"/>
    </row>
    <row r="6" spans="1:9" x14ac:dyDescent="0.2">
      <c r="B6" s="642" t="s">
        <v>895</v>
      </c>
      <c r="C6" s="642"/>
      <c r="D6" s="642"/>
      <c r="E6" s="642"/>
      <c r="F6" s="642"/>
      <c r="G6" s="642"/>
      <c r="H6" s="642"/>
    </row>
    <row r="7" spans="1:9" ht="13.5" thickBot="1" x14ac:dyDescent="0.25">
      <c r="B7" s="352"/>
      <c r="C7" s="353">
        <v>2022</v>
      </c>
      <c r="D7" s="353">
        <v>2023</v>
      </c>
      <c r="E7" s="353">
        <v>2024</v>
      </c>
      <c r="F7" s="353" t="s">
        <v>890</v>
      </c>
      <c r="G7" s="353" t="s">
        <v>891</v>
      </c>
      <c r="H7" s="353" t="s">
        <v>892</v>
      </c>
      <c r="I7" s="353" t="s">
        <v>893</v>
      </c>
    </row>
    <row r="8" spans="1:9" ht="13.5" thickBot="1" x14ac:dyDescent="0.25">
      <c r="B8" s="354" t="s">
        <v>2</v>
      </c>
      <c r="C8" s="355">
        <v>61346</v>
      </c>
      <c r="D8" s="355">
        <v>63499</v>
      </c>
      <c r="E8" s="355">
        <v>68896</v>
      </c>
      <c r="F8" s="355">
        <v>77648</v>
      </c>
      <c r="G8" s="355">
        <v>84305</v>
      </c>
      <c r="H8" s="355">
        <v>90520</v>
      </c>
      <c r="I8" s="355">
        <v>96022</v>
      </c>
    </row>
    <row r="9" spans="1:9" x14ac:dyDescent="0.2">
      <c r="B9" s="286" t="s">
        <v>3</v>
      </c>
      <c r="C9" s="356">
        <v>2153</v>
      </c>
      <c r="D9" s="356">
        <v>5397</v>
      </c>
      <c r="E9" s="356">
        <v>8752</v>
      </c>
      <c r="F9" s="356">
        <v>6660</v>
      </c>
      <c r="G9" s="356">
        <v>6216</v>
      </c>
      <c r="H9" s="356">
        <v>5503</v>
      </c>
      <c r="I9" s="356">
        <v>3518</v>
      </c>
    </row>
    <row r="10" spans="1:9" x14ac:dyDescent="0.2">
      <c r="B10" s="307" t="s">
        <v>158</v>
      </c>
      <c r="C10" s="357">
        <v>4525</v>
      </c>
      <c r="D10" s="357">
        <v>7675</v>
      </c>
      <c r="E10" s="357">
        <v>6366</v>
      </c>
      <c r="F10" s="357">
        <v>6730</v>
      </c>
      <c r="G10" s="357">
        <v>5752</v>
      </c>
      <c r="H10" s="357">
        <v>5966</v>
      </c>
      <c r="I10" s="357">
        <v>5686</v>
      </c>
    </row>
    <row r="11" spans="1:9" x14ac:dyDescent="0.2">
      <c r="B11" s="307" t="s">
        <v>159</v>
      </c>
      <c r="C11" s="358">
        <v>-1150</v>
      </c>
      <c r="D11" s="358">
        <v>-2587</v>
      </c>
      <c r="E11" s="358">
        <v>1571</v>
      </c>
      <c r="F11" s="358">
        <v>-299</v>
      </c>
      <c r="G11" s="358">
        <v>-241</v>
      </c>
      <c r="H11" s="358">
        <v>-1066</v>
      </c>
      <c r="I11" s="358">
        <v>-2516</v>
      </c>
    </row>
    <row r="12" spans="1:9" x14ac:dyDescent="0.2">
      <c r="B12" s="307" t="s">
        <v>160</v>
      </c>
      <c r="C12" s="358">
        <v>103</v>
      </c>
      <c r="D12" s="358">
        <v>194</v>
      </c>
      <c r="E12" s="358">
        <v>-40</v>
      </c>
      <c r="F12" s="358">
        <v>69</v>
      </c>
      <c r="G12" s="358">
        <v>79</v>
      </c>
      <c r="H12" s="358">
        <v>107</v>
      </c>
      <c r="I12" s="358">
        <v>96</v>
      </c>
    </row>
    <row r="13" spans="1:9" x14ac:dyDescent="0.2">
      <c r="B13" s="359" t="s">
        <v>26</v>
      </c>
      <c r="C13" s="358">
        <v>-62</v>
      </c>
      <c r="D13" s="358">
        <v>-9</v>
      </c>
      <c r="E13" s="358">
        <v>-43</v>
      </c>
      <c r="F13" s="358">
        <v>22</v>
      </c>
      <c r="G13" s="358">
        <v>63</v>
      </c>
      <c r="H13" s="358">
        <v>69</v>
      </c>
      <c r="I13" s="358">
        <v>55</v>
      </c>
    </row>
    <row r="14" spans="1:9" x14ac:dyDescent="0.2">
      <c r="B14" s="359" t="s">
        <v>19</v>
      </c>
      <c r="C14" s="358">
        <v>14</v>
      </c>
      <c r="D14" s="358">
        <v>-10</v>
      </c>
      <c r="E14" s="358">
        <v>-6</v>
      </c>
      <c r="F14" s="358">
        <v>31</v>
      </c>
      <c r="G14" s="358">
        <v>49</v>
      </c>
      <c r="H14" s="358">
        <v>43</v>
      </c>
      <c r="I14" s="358">
        <v>46</v>
      </c>
    </row>
    <row r="15" spans="1:9" x14ac:dyDescent="0.2">
      <c r="B15" s="359" t="s">
        <v>161</v>
      </c>
      <c r="C15" s="358">
        <v>41</v>
      </c>
      <c r="D15" s="358">
        <v>222</v>
      </c>
      <c r="E15" s="358">
        <v>-33</v>
      </c>
      <c r="F15" s="358">
        <v>-28</v>
      </c>
      <c r="G15" s="358">
        <v>-45</v>
      </c>
      <c r="H15" s="358">
        <v>-45</v>
      </c>
      <c r="I15" s="358">
        <v>-45</v>
      </c>
    </row>
    <row r="16" spans="1:9" x14ac:dyDescent="0.2">
      <c r="B16" s="359" t="s">
        <v>355</v>
      </c>
      <c r="C16" s="358">
        <v>149</v>
      </c>
      <c r="D16" s="358">
        <v>-31</v>
      </c>
      <c r="E16" s="358">
        <v>57</v>
      </c>
      <c r="F16" s="358">
        <v>50</v>
      </c>
      <c r="G16" s="358">
        <v>50</v>
      </c>
      <c r="H16" s="358">
        <v>50</v>
      </c>
      <c r="I16" s="358">
        <v>50</v>
      </c>
    </row>
    <row r="17" spans="2:9" x14ac:dyDescent="0.2">
      <c r="B17" s="307" t="s">
        <v>162</v>
      </c>
      <c r="C17" s="358">
        <v>542</v>
      </c>
      <c r="D17" s="358">
        <v>454</v>
      </c>
      <c r="E17" s="358">
        <v>806</v>
      </c>
      <c r="F17" s="358">
        <v>213</v>
      </c>
      <c r="G17" s="358">
        <v>679</v>
      </c>
      <c r="H17" s="358">
        <v>704</v>
      </c>
      <c r="I17" s="358">
        <v>263</v>
      </c>
    </row>
    <row r="18" spans="2:9" x14ac:dyDescent="0.2">
      <c r="B18" s="307" t="s">
        <v>163</v>
      </c>
      <c r="C18" s="358">
        <v>-11</v>
      </c>
      <c r="D18" s="358">
        <v>0</v>
      </c>
      <c r="E18" s="358">
        <v>0</v>
      </c>
      <c r="F18" s="358">
        <v>-54</v>
      </c>
      <c r="G18" s="358">
        <v>-40</v>
      </c>
      <c r="H18" s="358">
        <v>-183</v>
      </c>
      <c r="I18" s="358">
        <v>-13</v>
      </c>
    </row>
    <row r="19" spans="2:9" ht="13.5" thickBot="1" x14ac:dyDescent="0.25">
      <c r="B19" s="352" t="s">
        <v>357</v>
      </c>
      <c r="C19" s="360" t="s">
        <v>894</v>
      </c>
      <c r="D19" s="360">
        <v>-339</v>
      </c>
      <c r="E19" s="360">
        <v>49</v>
      </c>
      <c r="F19" s="360">
        <v>-3</v>
      </c>
      <c r="G19" s="360">
        <v>-14</v>
      </c>
      <c r="H19" s="360">
        <v>-26</v>
      </c>
      <c r="I19" s="360">
        <v>1</v>
      </c>
    </row>
    <row r="20" spans="2:9" x14ac:dyDescent="0.2">
      <c r="B20" s="286" t="s">
        <v>4</v>
      </c>
      <c r="C20" s="361">
        <v>63499</v>
      </c>
      <c r="D20" s="361">
        <v>68896</v>
      </c>
      <c r="E20" s="361">
        <v>77648</v>
      </c>
      <c r="F20" s="361">
        <v>84305</v>
      </c>
      <c r="G20" s="361">
        <v>90520</v>
      </c>
      <c r="H20" s="361">
        <v>96022</v>
      </c>
      <c r="I20" s="361">
        <v>99539</v>
      </c>
    </row>
    <row r="21" spans="2:9" ht="13.5" thickBot="1" x14ac:dyDescent="0.25">
      <c r="B21" s="362" t="s">
        <v>1</v>
      </c>
      <c r="C21" s="363">
        <v>57.7</v>
      </c>
      <c r="D21" s="363">
        <v>55.6</v>
      </c>
      <c r="E21" s="363">
        <v>59.3</v>
      </c>
      <c r="F21" s="363">
        <v>61.5</v>
      </c>
      <c r="G21" s="363">
        <v>62.8</v>
      </c>
      <c r="H21" s="363">
        <v>64</v>
      </c>
      <c r="I21" s="363">
        <v>63.9</v>
      </c>
    </row>
    <row r="22" spans="2:9" ht="13.5" thickBot="1" x14ac:dyDescent="0.25">
      <c r="B22" s="367" t="s">
        <v>356</v>
      </c>
      <c r="C22" s="368">
        <v>0</v>
      </c>
      <c r="D22" s="368">
        <v>0</v>
      </c>
      <c r="E22" s="368">
        <v>-1</v>
      </c>
      <c r="F22" s="368">
        <v>0</v>
      </c>
      <c r="G22" s="368">
        <v>0</v>
      </c>
      <c r="H22" s="368">
        <v>0</v>
      </c>
      <c r="I22" s="368">
        <v>0</v>
      </c>
    </row>
    <row r="23" spans="2:9" ht="12.95" customHeight="1" x14ac:dyDescent="0.2">
      <c r="B23" s="643" t="s">
        <v>528</v>
      </c>
      <c r="C23" s="643"/>
      <c r="D23" s="643"/>
      <c r="E23" s="643"/>
      <c r="F23" s="643"/>
      <c r="G23" s="643"/>
      <c r="H23" s="643"/>
      <c r="I23" s="263" t="s">
        <v>0</v>
      </c>
    </row>
    <row r="24" spans="2:9" x14ac:dyDescent="0.2">
      <c r="B24" s="641" t="s">
        <v>213</v>
      </c>
      <c r="C24" s="641"/>
      <c r="D24" s="641"/>
      <c r="E24" s="641"/>
      <c r="F24" s="641"/>
      <c r="G24" s="641"/>
      <c r="H24" s="369"/>
      <c r="I24" s="263"/>
    </row>
    <row r="25" spans="2:9" x14ac:dyDescent="0.2">
      <c r="H25" s="369"/>
    </row>
    <row r="27" spans="2:9" x14ac:dyDescent="0.2">
      <c r="B27" s="101" t="s">
        <v>917</v>
      </c>
    </row>
    <row r="28" spans="2:9" ht="13.5" thickBot="1" x14ac:dyDescent="0.25">
      <c r="B28" s="352"/>
      <c r="C28" s="353">
        <v>2021</v>
      </c>
      <c r="D28" s="353">
        <v>2022</v>
      </c>
      <c r="E28" s="353">
        <v>2023</v>
      </c>
      <c r="F28" s="353" t="s">
        <v>531</v>
      </c>
      <c r="G28" s="353" t="s">
        <v>524</v>
      </c>
      <c r="H28" s="353" t="s">
        <v>525</v>
      </c>
      <c r="I28" s="353" t="s">
        <v>532</v>
      </c>
    </row>
    <row r="29" spans="2:9" ht="13.5" thickBot="1" x14ac:dyDescent="0.25">
      <c r="B29" s="354" t="s">
        <v>170</v>
      </c>
      <c r="C29" s="355">
        <v>55091</v>
      </c>
      <c r="D29" s="355">
        <v>61346</v>
      </c>
      <c r="E29" s="355">
        <v>63499</v>
      </c>
      <c r="F29" s="355">
        <v>68830</v>
      </c>
      <c r="G29" s="355">
        <v>77260</v>
      </c>
      <c r="H29" s="355">
        <v>83330</v>
      </c>
      <c r="I29" s="355">
        <v>90916</v>
      </c>
    </row>
    <row r="30" spans="2:9" x14ac:dyDescent="0.2">
      <c r="B30" s="370" t="s">
        <v>171</v>
      </c>
      <c r="C30" s="356">
        <v>6255</v>
      </c>
      <c r="D30" s="356">
        <v>2153</v>
      </c>
      <c r="E30" s="356">
        <v>5331</v>
      </c>
      <c r="F30" s="356">
        <v>8430</v>
      </c>
      <c r="G30" s="356">
        <v>6069</v>
      </c>
      <c r="H30" s="356">
        <v>7586</v>
      </c>
      <c r="I30" s="356">
        <v>9161</v>
      </c>
    </row>
    <row r="31" spans="2:9" x14ac:dyDescent="0.2">
      <c r="B31" s="307" t="s">
        <v>172</v>
      </c>
      <c r="C31" s="357">
        <v>7014</v>
      </c>
      <c r="D31" s="357">
        <v>4525</v>
      </c>
      <c r="E31" s="357">
        <v>7675</v>
      </c>
      <c r="F31" s="357">
        <v>5801</v>
      </c>
      <c r="G31" s="357">
        <v>6375</v>
      </c>
      <c r="H31" s="357">
        <v>6135</v>
      </c>
      <c r="I31" s="357">
        <v>7367</v>
      </c>
    </row>
    <row r="32" spans="2:9" x14ac:dyDescent="0.2">
      <c r="B32" s="307" t="s">
        <v>173</v>
      </c>
      <c r="C32" s="358">
        <v>-2365</v>
      </c>
      <c r="D32" s="358">
        <v>-1150</v>
      </c>
      <c r="E32" s="358">
        <v>-2587</v>
      </c>
      <c r="F32" s="358">
        <v>1898</v>
      </c>
      <c r="G32" s="358">
        <v>-964</v>
      </c>
      <c r="H32" s="358">
        <v>467</v>
      </c>
      <c r="I32" s="358">
        <v>1393</v>
      </c>
    </row>
    <row r="33" spans="2:9" x14ac:dyDescent="0.2">
      <c r="B33" s="307" t="s">
        <v>176</v>
      </c>
      <c r="C33" s="358">
        <v>-152</v>
      </c>
      <c r="D33" s="358">
        <v>116</v>
      </c>
      <c r="E33" s="358">
        <v>201</v>
      </c>
      <c r="F33" s="358">
        <v>49</v>
      </c>
      <c r="G33" s="358">
        <v>143</v>
      </c>
      <c r="H33" s="358">
        <v>181</v>
      </c>
      <c r="I33" s="358">
        <v>196</v>
      </c>
    </row>
    <row r="34" spans="2:9" x14ac:dyDescent="0.2">
      <c r="B34" s="359" t="s">
        <v>177</v>
      </c>
      <c r="C34" s="358">
        <v>-140</v>
      </c>
      <c r="D34" s="358">
        <v>-62</v>
      </c>
      <c r="E34" s="358">
        <v>-9</v>
      </c>
      <c r="F34" s="358">
        <v>-59</v>
      </c>
      <c r="G34" s="358">
        <v>68</v>
      </c>
      <c r="H34" s="358">
        <v>102</v>
      </c>
      <c r="I34" s="358">
        <v>102</v>
      </c>
    </row>
    <row r="35" spans="2:9" x14ac:dyDescent="0.2">
      <c r="B35" s="359" t="s">
        <v>178</v>
      </c>
      <c r="C35" s="358">
        <v>-6</v>
      </c>
      <c r="D35" s="358">
        <v>41</v>
      </c>
      <c r="E35" s="358">
        <v>-10</v>
      </c>
      <c r="F35" s="358">
        <v>5</v>
      </c>
      <c r="G35" s="358">
        <v>31</v>
      </c>
      <c r="H35" s="358">
        <v>35</v>
      </c>
      <c r="I35" s="358">
        <v>27</v>
      </c>
    </row>
    <row r="36" spans="2:9" x14ac:dyDescent="0.2">
      <c r="B36" s="359" t="s">
        <v>179</v>
      </c>
      <c r="C36" s="358">
        <v>18</v>
      </c>
      <c r="D36" s="358">
        <v>149</v>
      </c>
      <c r="E36" s="358">
        <v>252</v>
      </c>
      <c r="F36" s="358">
        <v>17</v>
      </c>
      <c r="G36" s="358">
        <v>3</v>
      </c>
      <c r="H36" s="358">
        <v>2</v>
      </c>
      <c r="I36" s="358">
        <v>2</v>
      </c>
    </row>
    <row r="37" spans="2:9" x14ac:dyDescent="0.2">
      <c r="B37" s="359" t="s">
        <v>358</v>
      </c>
      <c r="C37" s="358">
        <v>-2</v>
      </c>
      <c r="D37" s="358">
        <v>14</v>
      </c>
      <c r="E37" s="358">
        <v>-1</v>
      </c>
      <c r="F37" s="358">
        <v>100</v>
      </c>
      <c r="G37" s="358">
        <v>50</v>
      </c>
      <c r="H37" s="358">
        <v>50</v>
      </c>
      <c r="I37" s="358">
        <v>50</v>
      </c>
    </row>
    <row r="38" spans="2:9" x14ac:dyDescent="0.2">
      <c r="B38" s="307" t="s">
        <v>174</v>
      </c>
      <c r="C38" s="358">
        <v>18</v>
      </c>
      <c r="D38" s="358">
        <v>542</v>
      </c>
      <c r="E38" s="358">
        <v>454</v>
      </c>
      <c r="F38" s="358">
        <v>706</v>
      </c>
      <c r="G38" s="358">
        <v>589</v>
      </c>
      <c r="H38" s="358">
        <v>837</v>
      </c>
      <c r="I38" s="358">
        <v>395</v>
      </c>
    </row>
    <row r="39" spans="2:9" x14ac:dyDescent="0.2">
      <c r="B39" s="307" t="s">
        <v>175</v>
      </c>
      <c r="C39" s="358">
        <v>-2</v>
      </c>
      <c r="D39" s="358">
        <v>-11</v>
      </c>
      <c r="E39" s="358">
        <v>0</v>
      </c>
      <c r="F39" s="358">
        <v>-15</v>
      </c>
      <c r="G39" s="358">
        <v>-53</v>
      </c>
      <c r="H39" s="358">
        <v>-40</v>
      </c>
      <c r="I39" s="358">
        <v>-183</v>
      </c>
    </row>
    <row r="40" spans="2:9" ht="13.5" thickBot="1" x14ac:dyDescent="0.25">
      <c r="B40" s="307" t="s">
        <v>520</v>
      </c>
      <c r="C40" s="360" t="s">
        <v>530</v>
      </c>
      <c r="D40" s="360">
        <v>-1869</v>
      </c>
      <c r="E40" s="360">
        <v>-413</v>
      </c>
      <c r="F40" s="360">
        <v>-7</v>
      </c>
      <c r="G40" s="360">
        <v>-20</v>
      </c>
      <c r="H40" s="360">
        <v>7</v>
      </c>
      <c r="I40" s="360">
        <v>-6</v>
      </c>
    </row>
    <row r="41" spans="2:9" x14ac:dyDescent="0.2">
      <c r="B41" s="371" t="s">
        <v>180</v>
      </c>
      <c r="C41" s="361">
        <v>61346</v>
      </c>
      <c r="D41" s="361">
        <v>63499</v>
      </c>
      <c r="E41" s="361">
        <v>68830</v>
      </c>
      <c r="F41" s="361">
        <v>77260</v>
      </c>
      <c r="G41" s="361">
        <v>83330</v>
      </c>
      <c r="H41" s="361">
        <v>90916</v>
      </c>
      <c r="I41" s="361">
        <v>100077</v>
      </c>
    </row>
    <row r="42" spans="2:9" ht="13.5" thickBot="1" x14ac:dyDescent="0.25">
      <c r="B42" s="372" t="s">
        <v>181</v>
      </c>
      <c r="C42" s="363">
        <v>61.2</v>
      </c>
      <c r="D42" s="363">
        <v>57.9</v>
      </c>
      <c r="E42" s="363">
        <v>56</v>
      </c>
      <c r="F42" s="363">
        <v>58.9</v>
      </c>
      <c r="G42" s="363">
        <v>59.6</v>
      </c>
      <c r="H42" s="363">
        <v>61.7</v>
      </c>
      <c r="I42" s="363">
        <v>65.8</v>
      </c>
    </row>
    <row r="43" spans="2:9" ht="25.5" x14ac:dyDescent="0.2">
      <c r="B43" s="373" t="s">
        <v>182</v>
      </c>
      <c r="C43" s="364">
        <v>0.1</v>
      </c>
      <c r="D43" s="364">
        <v>0.1</v>
      </c>
      <c r="E43" s="364">
        <v>0</v>
      </c>
      <c r="F43" s="364">
        <v>0.3</v>
      </c>
      <c r="G43" s="364">
        <v>-0.3</v>
      </c>
      <c r="H43" s="364">
        <v>-1.9</v>
      </c>
      <c r="I43" s="364">
        <v>-2.1</v>
      </c>
    </row>
    <row r="44" spans="2:9" x14ac:dyDescent="0.2">
      <c r="B44" s="359" t="s">
        <v>183</v>
      </c>
      <c r="C44" s="365">
        <v>0</v>
      </c>
      <c r="D44" s="365">
        <v>0</v>
      </c>
      <c r="E44" s="365">
        <v>0</v>
      </c>
      <c r="F44" s="365">
        <v>0.1</v>
      </c>
      <c r="G44" s="365">
        <v>0.2</v>
      </c>
      <c r="H44" s="365">
        <v>-0.2</v>
      </c>
      <c r="I44" s="365">
        <v>0.2</v>
      </c>
    </row>
    <row r="45" spans="2:9" ht="13.5" thickBot="1" x14ac:dyDescent="0.25">
      <c r="B45" s="374" t="s">
        <v>184</v>
      </c>
      <c r="C45" s="366">
        <v>0.1</v>
      </c>
      <c r="D45" s="366">
        <v>0.1</v>
      </c>
      <c r="E45" s="366">
        <v>0</v>
      </c>
      <c r="F45" s="366">
        <v>0.2</v>
      </c>
      <c r="G45" s="366">
        <v>-0.5</v>
      </c>
      <c r="H45" s="366">
        <v>-1.7</v>
      </c>
      <c r="I45" s="366">
        <v>-2.2999999999999998</v>
      </c>
    </row>
    <row r="46" spans="2:9" ht="13.5" thickBot="1" x14ac:dyDescent="0.25">
      <c r="B46" s="375" t="s">
        <v>204</v>
      </c>
      <c r="C46" s="368">
        <v>0</v>
      </c>
      <c r="D46" s="368">
        <v>0</v>
      </c>
      <c r="E46" s="368">
        <v>-1</v>
      </c>
      <c r="F46" s="368">
        <v>0</v>
      </c>
      <c r="G46" s="368">
        <v>0</v>
      </c>
      <c r="H46" s="368">
        <v>0</v>
      </c>
      <c r="I46" s="368">
        <v>0</v>
      </c>
    </row>
    <row r="47" spans="2:9" ht="12.95" customHeight="1" x14ac:dyDescent="0.2">
      <c r="B47" s="644" t="s">
        <v>529</v>
      </c>
      <c r="C47" s="644"/>
      <c r="D47" s="644"/>
      <c r="E47" s="644"/>
      <c r="F47" s="644"/>
      <c r="G47" s="644"/>
      <c r="H47" s="644"/>
      <c r="I47" s="263" t="s">
        <v>203</v>
      </c>
    </row>
    <row r="48" spans="2:9" x14ac:dyDescent="0.2">
      <c r="B48" s="644"/>
      <c r="C48" s="644"/>
      <c r="D48" s="644"/>
      <c r="E48" s="644"/>
      <c r="F48" s="644"/>
      <c r="G48" s="644"/>
      <c r="H48" s="644"/>
    </row>
    <row r="49" spans="2:8" x14ac:dyDescent="0.2">
      <c r="B49" s="137" t="s">
        <v>214</v>
      </c>
      <c r="C49" s="439"/>
      <c r="D49" s="439"/>
      <c r="E49" s="439"/>
      <c r="F49" s="439"/>
      <c r="G49" s="439"/>
      <c r="H49" s="369"/>
    </row>
  </sheetData>
  <mergeCells count="4">
    <mergeCell ref="B24:G24"/>
    <mergeCell ref="B6:H6"/>
    <mergeCell ref="B23:H23"/>
    <mergeCell ref="B47:H48"/>
  </mergeCells>
  <pageMargins left="0.7" right="0.7" top="0.75" bottom="0.75" header="0.3" footer="0.3"/>
  <pageSetup paperSize="9" orientation="portrait" r:id="rId1"/>
  <headerFooter>
    <oddFooter>&amp;L_x000D_&amp;1#&amp;"Calibri"&amp;10&amp;K000000 Interné</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árok20"/>
  <dimension ref="A4:H113"/>
  <sheetViews>
    <sheetView showGridLines="0" zoomScaleNormal="100" workbookViewId="0"/>
  </sheetViews>
  <sheetFormatPr defaultColWidth="9.375" defaultRowHeight="12.75" x14ac:dyDescent="0.2"/>
  <cols>
    <col min="1" max="1" width="7.375" style="137" customWidth="1"/>
    <col min="2" max="2" width="88.875" style="137" customWidth="1"/>
    <col min="3" max="3" width="85.375" style="137" customWidth="1"/>
    <col min="4" max="16384" width="9.375" style="137"/>
  </cols>
  <sheetData>
    <row r="4" spans="1:8" x14ac:dyDescent="0.2">
      <c r="B4" s="202"/>
      <c r="C4" s="202"/>
    </row>
    <row r="5" spans="1:8" ht="13.5" thickBot="1" x14ac:dyDescent="0.25">
      <c r="B5" s="208" t="s">
        <v>714</v>
      </c>
      <c r="C5" s="208"/>
    </row>
    <row r="6" spans="1:8" ht="13.5" thickBot="1" x14ac:dyDescent="0.25">
      <c r="B6" s="292" t="s">
        <v>165</v>
      </c>
      <c r="C6" s="292" t="s">
        <v>1090</v>
      </c>
      <c r="D6" s="267">
        <v>2024</v>
      </c>
      <c r="E6" s="267">
        <v>2025</v>
      </c>
      <c r="F6" s="267">
        <v>2026</v>
      </c>
      <c r="G6" s="267">
        <v>2027</v>
      </c>
      <c r="H6" s="267">
        <v>2028</v>
      </c>
    </row>
    <row r="7" spans="1:8" x14ac:dyDescent="0.2">
      <c r="A7" s="293"/>
      <c r="B7" s="293" t="s">
        <v>228</v>
      </c>
      <c r="C7" s="137" t="s">
        <v>255</v>
      </c>
      <c r="D7" s="284">
        <v>-14</v>
      </c>
      <c r="E7" s="284" t="s">
        <v>405</v>
      </c>
      <c r="F7" s="284" t="s">
        <v>405</v>
      </c>
      <c r="G7" s="284" t="s">
        <v>405</v>
      </c>
      <c r="H7" s="284" t="s">
        <v>405</v>
      </c>
    </row>
    <row r="8" spans="1:8" x14ac:dyDescent="0.2">
      <c r="A8" s="293"/>
      <c r="B8" s="293" t="s">
        <v>220</v>
      </c>
      <c r="C8" s="137" t="s">
        <v>253</v>
      </c>
      <c r="D8" s="284">
        <v>3.307500000000001</v>
      </c>
      <c r="E8" s="284">
        <v>-9.9224999999999994</v>
      </c>
      <c r="F8" s="284">
        <v>-16.537500000000001</v>
      </c>
      <c r="G8" s="284" t="s">
        <v>405</v>
      </c>
      <c r="H8" s="284" t="s">
        <v>405</v>
      </c>
    </row>
    <row r="9" spans="1:8" x14ac:dyDescent="0.2">
      <c r="A9" s="293"/>
      <c r="B9" s="293" t="s">
        <v>226</v>
      </c>
      <c r="C9" s="137" t="s">
        <v>252</v>
      </c>
      <c r="D9" s="284">
        <v>-21.577853348662835</v>
      </c>
      <c r="E9" s="284" t="s">
        <v>405</v>
      </c>
      <c r="F9" s="284" t="s">
        <v>405</v>
      </c>
      <c r="G9" s="284" t="s">
        <v>405</v>
      </c>
      <c r="H9" s="284" t="s">
        <v>405</v>
      </c>
    </row>
    <row r="10" spans="1:8" x14ac:dyDescent="0.2">
      <c r="A10" s="293"/>
      <c r="B10" s="293" t="s">
        <v>227</v>
      </c>
      <c r="C10" s="137" t="s">
        <v>445</v>
      </c>
      <c r="D10" s="284">
        <v>-41.31</v>
      </c>
      <c r="E10" s="284" t="s">
        <v>405</v>
      </c>
      <c r="F10" s="284" t="s">
        <v>405</v>
      </c>
      <c r="G10" s="284" t="s">
        <v>405</v>
      </c>
      <c r="H10" s="284" t="s">
        <v>405</v>
      </c>
    </row>
    <row r="11" spans="1:8" x14ac:dyDescent="0.2">
      <c r="A11" s="293"/>
      <c r="B11" s="293" t="s">
        <v>446</v>
      </c>
      <c r="C11" s="137" t="s">
        <v>447</v>
      </c>
      <c r="D11" s="284">
        <v>-23.699334329862598</v>
      </c>
      <c r="E11" s="284">
        <v>-5.6737236019000017</v>
      </c>
      <c r="F11" s="284" t="s">
        <v>405</v>
      </c>
      <c r="G11" s="284" t="s">
        <v>405</v>
      </c>
      <c r="H11" s="284" t="s">
        <v>405</v>
      </c>
    </row>
    <row r="12" spans="1:8" x14ac:dyDescent="0.2">
      <c r="A12" s="293"/>
      <c r="B12" s="293" t="s">
        <v>448</v>
      </c>
      <c r="C12" s="137" t="s">
        <v>1092</v>
      </c>
      <c r="D12" s="284">
        <v>37.5</v>
      </c>
      <c r="E12" s="284">
        <v>12.5</v>
      </c>
      <c r="F12" s="284" t="s">
        <v>405</v>
      </c>
      <c r="G12" s="284" t="s">
        <v>405</v>
      </c>
      <c r="H12" s="284" t="s">
        <v>405</v>
      </c>
    </row>
    <row r="13" spans="1:8" x14ac:dyDescent="0.2">
      <c r="A13" s="293"/>
      <c r="B13" s="293" t="s">
        <v>244</v>
      </c>
      <c r="C13" s="137" t="s">
        <v>449</v>
      </c>
      <c r="D13" s="284">
        <v>33</v>
      </c>
      <c r="E13" s="284" t="s">
        <v>405</v>
      </c>
      <c r="F13" s="284" t="s">
        <v>405</v>
      </c>
      <c r="G13" s="284" t="s">
        <v>405</v>
      </c>
      <c r="H13" s="284" t="s">
        <v>405</v>
      </c>
    </row>
    <row r="14" spans="1:8" x14ac:dyDescent="0.2">
      <c r="A14" s="293"/>
      <c r="B14" s="293" t="s">
        <v>450</v>
      </c>
      <c r="C14" s="137" t="s">
        <v>1093</v>
      </c>
      <c r="D14" s="284">
        <v>-68.682000000000002</v>
      </c>
      <c r="E14" s="284">
        <v>-43.317999999999998</v>
      </c>
      <c r="F14" s="284">
        <v>-20</v>
      </c>
      <c r="G14" s="284">
        <v>-19.8</v>
      </c>
      <c r="H14" s="284" t="s">
        <v>405</v>
      </c>
    </row>
    <row r="15" spans="1:8" x14ac:dyDescent="0.2">
      <c r="A15" s="293"/>
      <c r="B15" s="293" t="s">
        <v>452</v>
      </c>
      <c r="C15" s="137" t="s">
        <v>453</v>
      </c>
      <c r="D15" s="284">
        <v>43.980879999999999</v>
      </c>
      <c r="E15" s="284">
        <v>-43.980879999999999</v>
      </c>
      <c r="F15" s="284" t="s">
        <v>405</v>
      </c>
      <c r="G15" s="284" t="s">
        <v>405</v>
      </c>
      <c r="H15" s="284" t="s">
        <v>405</v>
      </c>
    </row>
    <row r="16" spans="1:8" x14ac:dyDescent="0.2">
      <c r="A16" s="293"/>
      <c r="B16" s="293" t="s">
        <v>454</v>
      </c>
      <c r="C16" s="137" t="s">
        <v>455</v>
      </c>
      <c r="D16" s="284">
        <v>37.289999999999992</v>
      </c>
      <c r="E16" s="284" t="s">
        <v>405</v>
      </c>
      <c r="F16" s="284" t="s">
        <v>405</v>
      </c>
      <c r="G16" s="284" t="s">
        <v>405</v>
      </c>
      <c r="H16" s="284" t="s">
        <v>405</v>
      </c>
    </row>
    <row r="17" spans="1:8" x14ac:dyDescent="0.2">
      <c r="A17" s="293"/>
      <c r="B17" s="293" t="s">
        <v>456</v>
      </c>
      <c r="C17" s="137" t="s">
        <v>1091</v>
      </c>
      <c r="D17" s="284">
        <v>347.98285891453872</v>
      </c>
      <c r="E17" s="284" t="s">
        <v>405</v>
      </c>
      <c r="F17" s="284" t="s">
        <v>405</v>
      </c>
      <c r="G17" s="284" t="s">
        <v>405</v>
      </c>
      <c r="H17" s="284">
        <v>-329.25217817450005</v>
      </c>
    </row>
    <row r="18" spans="1:8" x14ac:dyDescent="0.2">
      <c r="A18" s="293"/>
      <c r="B18" s="293" t="s">
        <v>457</v>
      </c>
      <c r="C18" s="137" t="s">
        <v>458</v>
      </c>
      <c r="D18" s="284">
        <v>123.56400000000001</v>
      </c>
      <c r="E18" s="284">
        <v>18.547000000000001</v>
      </c>
      <c r="F18" s="284" t="s">
        <v>405</v>
      </c>
      <c r="G18" s="284" t="s">
        <v>405</v>
      </c>
      <c r="H18" s="284" t="s">
        <v>405</v>
      </c>
    </row>
    <row r="19" spans="1:8" x14ac:dyDescent="0.2">
      <c r="A19" s="293"/>
      <c r="B19" s="293" t="s">
        <v>459</v>
      </c>
      <c r="C19" s="137" t="s">
        <v>460</v>
      </c>
      <c r="D19" s="284">
        <v>44.276000000000003</v>
      </c>
      <c r="E19" s="284">
        <v>21.251999999999999</v>
      </c>
      <c r="F19" s="284" t="s">
        <v>405</v>
      </c>
      <c r="G19" s="284" t="s">
        <v>405</v>
      </c>
      <c r="H19" s="284" t="s">
        <v>405</v>
      </c>
    </row>
    <row r="20" spans="1:8" x14ac:dyDescent="0.2">
      <c r="A20" s="293"/>
      <c r="B20" s="293" t="s">
        <v>461</v>
      </c>
      <c r="C20" s="137" t="s">
        <v>462</v>
      </c>
      <c r="D20" s="284">
        <v>-10.799657999999997</v>
      </c>
      <c r="E20" s="284">
        <v>35.277362999999994</v>
      </c>
      <c r="F20" s="284" t="s">
        <v>405</v>
      </c>
      <c r="G20" s="284" t="s">
        <v>405</v>
      </c>
      <c r="H20" s="284" t="s">
        <v>405</v>
      </c>
    </row>
    <row r="21" spans="1:8" x14ac:dyDescent="0.2">
      <c r="A21" s="293"/>
      <c r="B21" s="293" t="s">
        <v>463</v>
      </c>
      <c r="C21" s="137" t="s">
        <v>1094</v>
      </c>
      <c r="D21" s="284" t="s">
        <v>405</v>
      </c>
      <c r="E21" s="284">
        <v>110.14908945341239</v>
      </c>
      <c r="F21" s="284" t="s">
        <v>405</v>
      </c>
      <c r="G21" s="284" t="s">
        <v>405</v>
      </c>
      <c r="H21" s="284" t="s">
        <v>405</v>
      </c>
    </row>
    <row r="22" spans="1:8" x14ac:dyDescent="0.2">
      <c r="A22" s="293"/>
      <c r="B22" s="293" t="s">
        <v>464</v>
      </c>
      <c r="C22" s="137" t="s">
        <v>465</v>
      </c>
      <c r="D22" s="284">
        <v>101.23439999999999</v>
      </c>
      <c r="E22" s="284">
        <v>63.52920000000001</v>
      </c>
      <c r="F22" s="284">
        <v>102.74760000000001</v>
      </c>
      <c r="G22" s="284">
        <v>60.679200000000002</v>
      </c>
      <c r="H22" s="284">
        <v>111.6996</v>
      </c>
    </row>
    <row r="23" spans="1:8" x14ac:dyDescent="0.2">
      <c r="A23" s="293"/>
      <c r="B23" s="293" t="s">
        <v>466</v>
      </c>
      <c r="C23" s="137" t="s">
        <v>467</v>
      </c>
      <c r="D23" s="284">
        <v>-14.856953327415059</v>
      </c>
      <c r="E23" s="284">
        <v>14.856953327415059</v>
      </c>
      <c r="F23" s="284" t="s">
        <v>405</v>
      </c>
      <c r="G23" s="284" t="s">
        <v>405</v>
      </c>
      <c r="H23" s="284" t="s">
        <v>405</v>
      </c>
    </row>
    <row r="24" spans="1:8" x14ac:dyDescent="0.2">
      <c r="A24" s="293"/>
      <c r="B24" s="293" t="s">
        <v>472</v>
      </c>
      <c r="C24" s="137" t="s">
        <v>304</v>
      </c>
      <c r="D24" s="284">
        <v>371.34554651361134</v>
      </c>
      <c r="E24" s="284" t="s">
        <v>405</v>
      </c>
      <c r="F24" s="284" t="s">
        <v>405</v>
      </c>
      <c r="G24" s="284" t="s">
        <v>405</v>
      </c>
      <c r="H24" s="284" t="s">
        <v>405</v>
      </c>
    </row>
    <row r="25" spans="1:8" x14ac:dyDescent="0.2">
      <c r="A25" s="293"/>
      <c r="B25" s="293" t="s">
        <v>481</v>
      </c>
      <c r="C25" s="137" t="s">
        <v>482</v>
      </c>
      <c r="D25" s="284" t="s">
        <v>405</v>
      </c>
      <c r="E25" s="284">
        <v>416.33590000000004</v>
      </c>
      <c r="F25" s="284" t="s">
        <v>405</v>
      </c>
      <c r="G25" s="284" t="s">
        <v>405</v>
      </c>
      <c r="H25" s="284" t="s">
        <v>405</v>
      </c>
    </row>
    <row r="26" spans="1:8" x14ac:dyDescent="0.2">
      <c r="A26" s="293"/>
      <c r="B26" s="293" t="s">
        <v>474</v>
      </c>
      <c r="C26" s="137" t="s">
        <v>475</v>
      </c>
      <c r="D26" s="284">
        <v>-1.4155675411687736</v>
      </c>
      <c r="E26" s="284">
        <v>65.988824049049242</v>
      </c>
      <c r="F26" s="284">
        <v>50.838269999999994</v>
      </c>
      <c r="G26" s="284" t="s">
        <v>405</v>
      </c>
      <c r="H26" s="284" t="s">
        <v>405</v>
      </c>
    </row>
    <row r="27" spans="1:8" x14ac:dyDescent="0.2">
      <c r="A27" s="293"/>
      <c r="B27" s="293" t="s">
        <v>468</v>
      </c>
      <c r="C27" s="137" t="s">
        <v>469</v>
      </c>
      <c r="D27" s="284" t="s">
        <v>405</v>
      </c>
      <c r="E27" s="284">
        <v>352.87900000000002</v>
      </c>
      <c r="F27" s="284">
        <v>117.62633333333333</v>
      </c>
      <c r="G27" s="284" t="s">
        <v>405</v>
      </c>
      <c r="H27" s="284" t="s">
        <v>405</v>
      </c>
    </row>
    <row r="28" spans="1:8" x14ac:dyDescent="0.2">
      <c r="A28" s="293"/>
      <c r="B28" s="293" t="s">
        <v>470</v>
      </c>
      <c r="C28" s="137" t="s">
        <v>471</v>
      </c>
      <c r="D28" s="284" t="s">
        <v>405</v>
      </c>
      <c r="E28" s="284">
        <v>-10.786</v>
      </c>
      <c r="F28" s="284" t="s">
        <v>405</v>
      </c>
      <c r="G28" s="284" t="s">
        <v>405</v>
      </c>
      <c r="H28" s="284" t="s">
        <v>405</v>
      </c>
    </row>
    <row r="29" spans="1:8" x14ac:dyDescent="0.2">
      <c r="A29" s="293"/>
      <c r="B29" s="293" t="s">
        <v>479</v>
      </c>
      <c r="C29" s="137" t="s">
        <v>480</v>
      </c>
      <c r="D29" s="284" t="s">
        <v>405</v>
      </c>
      <c r="E29" s="284">
        <v>79.495672539175473</v>
      </c>
      <c r="F29" s="284" t="s">
        <v>405</v>
      </c>
      <c r="G29" s="284" t="s">
        <v>405</v>
      </c>
      <c r="H29" s="284" t="s">
        <v>405</v>
      </c>
    </row>
    <row r="30" spans="1:8" x14ac:dyDescent="0.2">
      <c r="A30" s="293"/>
      <c r="B30" s="293" t="s">
        <v>476</v>
      </c>
      <c r="C30" s="137" t="s">
        <v>477</v>
      </c>
      <c r="D30" s="284">
        <v>-128.630824112304</v>
      </c>
      <c r="E30" s="284">
        <v>-87.515999999999991</v>
      </c>
      <c r="F30" s="284">
        <v>275.39999999999998</v>
      </c>
      <c r="G30" s="284" t="s">
        <v>405</v>
      </c>
      <c r="H30" s="284" t="s">
        <v>405</v>
      </c>
    </row>
    <row r="31" spans="1:8" x14ac:dyDescent="0.2">
      <c r="A31" s="293"/>
      <c r="B31" s="293" t="s">
        <v>254</v>
      </c>
      <c r="C31" s="137" t="s">
        <v>451</v>
      </c>
      <c r="D31" s="284" t="s">
        <v>405</v>
      </c>
      <c r="E31" s="284" t="s">
        <v>405</v>
      </c>
      <c r="F31" s="284">
        <v>0.10899999999999999</v>
      </c>
      <c r="G31" s="284">
        <v>-15.076000000000001</v>
      </c>
      <c r="H31" s="284" t="s">
        <v>405</v>
      </c>
    </row>
    <row r="32" spans="1:8" x14ac:dyDescent="0.2">
      <c r="A32" s="293"/>
      <c r="B32" s="293" t="s">
        <v>575</v>
      </c>
      <c r="C32" s="137" t="s">
        <v>576</v>
      </c>
      <c r="D32" s="284" t="s">
        <v>405</v>
      </c>
      <c r="E32" s="284">
        <v>-38.512887613236714</v>
      </c>
      <c r="F32" s="284">
        <v>-24.149135546648061</v>
      </c>
      <c r="G32" s="284" t="s">
        <v>405</v>
      </c>
      <c r="H32" s="284" t="s">
        <v>405</v>
      </c>
    </row>
    <row r="33" spans="1:8" x14ac:dyDescent="0.2">
      <c r="A33" s="293"/>
      <c r="B33" s="293" t="s">
        <v>478</v>
      </c>
      <c r="C33" s="137" t="s">
        <v>577</v>
      </c>
      <c r="D33" s="284">
        <v>26.96</v>
      </c>
      <c r="E33" s="284">
        <v>705.31617057749349</v>
      </c>
      <c r="F33" s="284">
        <v>73.927829422506505</v>
      </c>
      <c r="G33" s="284" t="s">
        <v>405</v>
      </c>
      <c r="H33" s="284" t="s">
        <v>405</v>
      </c>
    </row>
    <row r="34" spans="1:8" x14ac:dyDescent="0.2">
      <c r="A34" s="293"/>
      <c r="B34" s="293" t="s">
        <v>578</v>
      </c>
      <c r="C34" s="137" t="s">
        <v>733</v>
      </c>
      <c r="D34" s="284" t="s">
        <v>405</v>
      </c>
      <c r="E34" s="284" t="s">
        <v>405</v>
      </c>
      <c r="F34" s="284">
        <v>86.42</v>
      </c>
      <c r="G34" s="284" t="s">
        <v>405</v>
      </c>
      <c r="H34" s="284" t="s">
        <v>405</v>
      </c>
    </row>
    <row r="35" spans="1:8" x14ac:dyDescent="0.2">
      <c r="A35" s="293"/>
      <c r="B35" s="293" t="s">
        <v>579</v>
      </c>
      <c r="C35" s="106" t="s">
        <v>739</v>
      </c>
      <c r="D35" s="284" t="s">
        <v>405</v>
      </c>
      <c r="E35" s="284" t="s">
        <v>405</v>
      </c>
      <c r="F35" s="284">
        <v>81</v>
      </c>
      <c r="G35" s="284">
        <v>-81</v>
      </c>
      <c r="H35" s="284" t="s">
        <v>405</v>
      </c>
    </row>
    <row r="36" spans="1:8" x14ac:dyDescent="0.2">
      <c r="A36" s="293"/>
      <c r="B36" s="293" t="s">
        <v>580</v>
      </c>
      <c r="C36" s="137" t="s">
        <v>732</v>
      </c>
      <c r="D36" s="284" t="s">
        <v>405</v>
      </c>
      <c r="E36" s="284" t="s">
        <v>405</v>
      </c>
      <c r="F36" s="284">
        <v>36.522999999999996</v>
      </c>
      <c r="G36" s="284" t="s">
        <v>405</v>
      </c>
      <c r="H36" s="284" t="s">
        <v>405</v>
      </c>
    </row>
    <row r="37" spans="1:8" x14ac:dyDescent="0.2">
      <c r="A37" s="293"/>
      <c r="B37" s="293" t="s">
        <v>581</v>
      </c>
      <c r="C37" s="137" t="s">
        <v>473</v>
      </c>
      <c r="D37" s="284">
        <v>135.34535400000001</v>
      </c>
      <c r="E37" s="284">
        <v>-60.473447999999998</v>
      </c>
      <c r="F37" s="284">
        <v>9.8000000000000007</v>
      </c>
      <c r="G37" s="284" t="s">
        <v>405</v>
      </c>
      <c r="H37" s="284" t="s">
        <v>405</v>
      </c>
    </row>
    <row r="38" spans="1:8" x14ac:dyDescent="0.2">
      <c r="A38" s="293"/>
      <c r="B38" s="293" t="s">
        <v>582</v>
      </c>
      <c r="C38" s="137" t="s">
        <v>583</v>
      </c>
      <c r="D38" s="284" t="s">
        <v>405</v>
      </c>
      <c r="E38" s="284" t="s">
        <v>405</v>
      </c>
      <c r="F38" s="284" t="s">
        <v>405</v>
      </c>
      <c r="G38" s="284">
        <v>40.402000000000001</v>
      </c>
      <c r="H38" s="284" t="s">
        <v>405</v>
      </c>
    </row>
    <row r="39" spans="1:8" x14ac:dyDescent="0.2">
      <c r="A39" s="293"/>
      <c r="B39" s="293" t="s">
        <v>584</v>
      </c>
      <c r="C39" s="137" t="s">
        <v>585</v>
      </c>
      <c r="D39" s="284">
        <v>316.3599808512709</v>
      </c>
      <c r="E39" s="284">
        <v>-49.069816170848995</v>
      </c>
      <c r="F39" s="284">
        <v>-25.572344835789295</v>
      </c>
      <c r="G39" s="284">
        <v>-44.416213247356126</v>
      </c>
      <c r="H39" s="284">
        <v>-124.55542707536671</v>
      </c>
    </row>
    <row r="40" spans="1:8" x14ac:dyDescent="0.2">
      <c r="A40" s="293"/>
      <c r="B40" s="293" t="s">
        <v>586</v>
      </c>
      <c r="C40" s="137" t="s">
        <v>718</v>
      </c>
      <c r="D40" s="284" t="s">
        <v>405</v>
      </c>
      <c r="E40" s="284" t="s">
        <v>405</v>
      </c>
      <c r="F40" s="284">
        <v>592.27215275546155</v>
      </c>
      <c r="G40" s="284" t="s">
        <v>405</v>
      </c>
      <c r="H40" s="284" t="s">
        <v>405</v>
      </c>
    </row>
    <row r="41" spans="1:8" x14ac:dyDescent="0.2">
      <c r="A41" s="293"/>
      <c r="B41" s="293" t="s">
        <v>587</v>
      </c>
      <c r="C41" s="137" t="s">
        <v>588</v>
      </c>
      <c r="D41" s="284" t="s">
        <v>405</v>
      </c>
      <c r="E41" s="284" t="s">
        <v>405</v>
      </c>
      <c r="F41" s="284">
        <v>225.60594595295345</v>
      </c>
      <c r="G41" s="284" t="s">
        <v>405</v>
      </c>
      <c r="H41" s="284" t="s">
        <v>405</v>
      </c>
    </row>
    <row r="42" spans="1:8" x14ac:dyDescent="0.2">
      <c r="A42" s="293"/>
      <c r="B42" s="293" t="s">
        <v>589</v>
      </c>
      <c r="C42" s="137" t="s">
        <v>590</v>
      </c>
      <c r="D42" s="284" t="s">
        <v>405</v>
      </c>
      <c r="E42" s="284" t="s">
        <v>405</v>
      </c>
      <c r="F42" s="284">
        <v>23.946750000000002</v>
      </c>
      <c r="G42" s="284" t="s">
        <v>405</v>
      </c>
      <c r="H42" s="284" t="s">
        <v>405</v>
      </c>
    </row>
    <row r="43" spans="1:8" x14ac:dyDescent="0.2">
      <c r="A43" s="293"/>
      <c r="B43" s="293" t="s">
        <v>591</v>
      </c>
      <c r="C43" s="137" t="s">
        <v>592</v>
      </c>
      <c r="D43" s="284">
        <v>1.6656000000000013</v>
      </c>
      <c r="E43" s="284" t="s">
        <v>405</v>
      </c>
      <c r="F43" s="284">
        <v>47.045938990790518</v>
      </c>
      <c r="G43" s="284" t="s">
        <v>405</v>
      </c>
      <c r="H43" s="284" t="s">
        <v>405</v>
      </c>
    </row>
    <row r="44" spans="1:8" x14ac:dyDescent="0.2">
      <c r="A44" s="293"/>
      <c r="B44" s="293" t="s">
        <v>593</v>
      </c>
      <c r="C44" s="137" t="s">
        <v>594</v>
      </c>
      <c r="D44" s="284" t="s">
        <v>405</v>
      </c>
      <c r="E44" s="284" t="s">
        <v>405</v>
      </c>
      <c r="F44" s="284">
        <v>-471.98999600000002</v>
      </c>
      <c r="G44" s="284" t="s">
        <v>405</v>
      </c>
      <c r="H44" s="284" t="s">
        <v>405</v>
      </c>
    </row>
    <row r="45" spans="1:8" ht="13.5" thickBot="1" x14ac:dyDescent="0.25">
      <c r="A45" s="293"/>
      <c r="B45" s="270" t="s">
        <v>595</v>
      </c>
      <c r="C45" s="262" t="s">
        <v>596</v>
      </c>
      <c r="D45" s="294"/>
      <c r="E45" s="294"/>
      <c r="F45" s="294">
        <v>10</v>
      </c>
      <c r="G45" s="294"/>
      <c r="H45" s="294"/>
    </row>
    <row r="46" spans="1:8" ht="13.5" thickBot="1" x14ac:dyDescent="0.25">
      <c r="B46" s="295" t="s">
        <v>27</v>
      </c>
      <c r="C46" s="295" t="s">
        <v>167</v>
      </c>
      <c r="D46" s="296">
        <f>SUM(D7:D45)</f>
        <v>1298.8399296200078</v>
      </c>
      <c r="E46" s="296">
        <f t="shared" ref="E46:H46" si="0">SUM(E7:E45)</f>
        <v>1546.8739175605601</v>
      </c>
      <c r="F46" s="296">
        <f t="shared" si="0"/>
        <v>1175.013844072608</v>
      </c>
      <c r="G46" s="296">
        <f t="shared" si="0"/>
        <v>-59.211013247356128</v>
      </c>
      <c r="H46" s="296">
        <f t="shared" si="0"/>
        <v>-342.10800524986678</v>
      </c>
    </row>
    <row r="47" spans="1:8" x14ac:dyDescent="0.2">
      <c r="B47" s="297" t="s">
        <v>1386</v>
      </c>
      <c r="C47" s="298" t="s">
        <v>1372</v>
      </c>
      <c r="D47" s="100"/>
      <c r="E47" s="100"/>
      <c r="F47" s="100"/>
      <c r="G47" s="645" t="s">
        <v>359</v>
      </c>
      <c r="H47" s="645"/>
    </row>
    <row r="48" spans="1:8" x14ac:dyDescent="0.2">
      <c r="C48" s="299"/>
      <c r="D48" s="100"/>
      <c r="E48" s="100"/>
      <c r="F48" s="100"/>
      <c r="G48" s="100"/>
      <c r="H48" s="300"/>
    </row>
    <row r="49" spans="2:8" x14ac:dyDescent="0.2">
      <c r="D49" s="100"/>
      <c r="E49" s="100"/>
      <c r="F49" s="100"/>
      <c r="G49" s="100"/>
      <c r="H49" s="300"/>
    </row>
    <row r="50" spans="2:8" x14ac:dyDescent="0.2">
      <c r="B50" s="301"/>
      <c r="C50" s="301"/>
      <c r="D50" s="100"/>
      <c r="E50" s="100"/>
      <c r="F50" s="100"/>
      <c r="G50" s="100"/>
      <c r="H50" s="100"/>
    </row>
    <row r="52" spans="2:8" ht="13.5" thickBot="1" x14ac:dyDescent="0.25">
      <c r="B52" s="208" t="s">
        <v>715</v>
      </c>
      <c r="C52" s="208"/>
    </row>
    <row r="53" spans="2:8" ht="13.5" thickBot="1" x14ac:dyDescent="0.25">
      <c r="B53" s="292" t="s">
        <v>165</v>
      </c>
      <c r="C53" s="292" t="s">
        <v>1090</v>
      </c>
      <c r="D53" s="267">
        <v>2024</v>
      </c>
      <c r="E53" s="267">
        <v>2025</v>
      </c>
      <c r="F53" s="267">
        <v>2026</v>
      </c>
      <c r="G53" s="267">
        <v>2027</v>
      </c>
      <c r="H53" s="267">
        <v>2028</v>
      </c>
    </row>
    <row r="54" spans="2:8" x14ac:dyDescent="0.2">
      <c r="B54" s="137" t="s">
        <v>216</v>
      </c>
      <c r="C54" s="137" t="s">
        <v>404</v>
      </c>
      <c r="D54" s="302">
        <v>-17.904241662001468</v>
      </c>
      <c r="E54" s="302" t="s">
        <v>405</v>
      </c>
      <c r="F54" s="302" t="s">
        <v>405</v>
      </c>
      <c r="G54" s="302" t="s">
        <v>405</v>
      </c>
      <c r="H54" s="302" t="s">
        <v>405</v>
      </c>
    </row>
    <row r="55" spans="2:8" x14ac:dyDescent="0.2">
      <c r="B55" s="293" t="s">
        <v>406</v>
      </c>
      <c r="C55" s="137" t="s">
        <v>218</v>
      </c>
      <c r="D55" s="302">
        <v>-91</v>
      </c>
      <c r="E55" s="302" t="s">
        <v>405</v>
      </c>
      <c r="F55" s="302" t="s">
        <v>405</v>
      </c>
      <c r="G55" s="302" t="s">
        <v>405</v>
      </c>
      <c r="H55" s="302" t="s">
        <v>405</v>
      </c>
    </row>
    <row r="56" spans="2:8" x14ac:dyDescent="0.2">
      <c r="B56" s="293" t="s">
        <v>229</v>
      </c>
      <c r="C56" s="137" t="s">
        <v>217</v>
      </c>
      <c r="D56" s="302">
        <v>1.210568927535931</v>
      </c>
      <c r="E56" s="302">
        <v>-7.3113965995879653</v>
      </c>
      <c r="F56" s="302">
        <v>-14.237726711412179</v>
      </c>
      <c r="G56" s="302" t="s">
        <v>405</v>
      </c>
      <c r="H56" s="302" t="s">
        <v>405</v>
      </c>
    </row>
    <row r="57" spans="2:8" x14ac:dyDescent="0.2">
      <c r="B57" s="319" t="s">
        <v>407</v>
      </c>
      <c r="C57" s="106" t="s">
        <v>408</v>
      </c>
      <c r="D57" s="320">
        <v>33.545465</v>
      </c>
      <c r="E57" s="320" t="s">
        <v>405</v>
      </c>
      <c r="F57" s="320" t="s">
        <v>405</v>
      </c>
      <c r="G57" s="320" t="s">
        <v>405</v>
      </c>
      <c r="H57" s="320" t="s">
        <v>405</v>
      </c>
    </row>
    <row r="58" spans="2:8" x14ac:dyDescent="0.2">
      <c r="B58" s="319" t="s">
        <v>230</v>
      </c>
      <c r="C58" s="106" t="s">
        <v>232</v>
      </c>
      <c r="D58" s="320">
        <v>-45.35826732000001</v>
      </c>
      <c r="E58" s="320">
        <v>931.30631531999995</v>
      </c>
      <c r="F58" s="320">
        <v>-149.916</v>
      </c>
      <c r="G58" s="320">
        <v>685.29399999999998</v>
      </c>
      <c r="H58" s="320">
        <v>-691.24299999999994</v>
      </c>
    </row>
    <row r="59" spans="2:8" x14ac:dyDescent="0.2">
      <c r="B59" s="319" t="s">
        <v>409</v>
      </c>
      <c r="C59" s="106" t="s">
        <v>597</v>
      </c>
      <c r="D59" s="320">
        <v>267.00242555338298</v>
      </c>
      <c r="E59" s="320">
        <v>56.008884036948018</v>
      </c>
      <c r="F59" s="320" t="s">
        <v>405</v>
      </c>
      <c r="G59" s="320" t="s">
        <v>405</v>
      </c>
      <c r="H59" s="320" t="s">
        <v>405</v>
      </c>
    </row>
    <row r="60" spans="2:8" x14ac:dyDescent="0.2">
      <c r="B60" s="319" t="s">
        <v>410</v>
      </c>
      <c r="C60" s="106" t="s">
        <v>219</v>
      </c>
      <c r="D60" s="320">
        <v>199.72901960999997</v>
      </c>
      <c r="E60" s="320">
        <v>-18.363019609999974</v>
      </c>
      <c r="F60" s="320">
        <v>-115</v>
      </c>
      <c r="G60" s="320">
        <v>100</v>
      </c>
      <c r="H60" s="320" t="s">
        <v>405</v>
      </c>
    </row>
    <row r="61" spans="2:8" x14ac:dyDescent="0.2">
      <c r="B61" s="319" t="s">
        <v>411</v>
      </c>
      <c r="C61" s="106" t="s">
        <v>412</v>
      </c>
      <c r="D61" s="320">
        <v>-14.8</v>
      </c>
      <c r="E61" s="320" t="s">
        <v>405</v>
      </c>
      <c r="F61" s="320" t="s">
        <v>405</v>
      </c>
      <c r="G61" s="320" t="s">
        <v>405</v>
      </c>
      <c r="H61" s="320" t="s">
        <v>405</v>
      </c>
    </row>
    <row r="62" spans="2:8" x14ac:dyDescent="0.2">
      <c r="B62" s="319" t="s">
        <v>413</v>
      </c>
      <c r="C62" s="106" t="s">
        <v>414</v>
      </c>
      <c r="D62" s="320">
        <v>230.60429527039906</v>
      </c>
      <c r="E62" s="320">
        <v>-38.10320144039926</v>
      </c>
      <c r="F62" s="320">
        <v>-68.882884500099166</v>
      </c>
      <c r="G62" s="320">
        <v>-74.275056100000526</v>
      </c>
      <c r="H62" s="320">
        <v>-46.52041408294491</v>
      </c>
    </row>
    <row r="63" spans="2:8" x14ac:dyDescent="0.2">
      <c r="B63" s="319" t="s">
        <v>598</v>
      </c>
      <c r="C63" s="106" t="s">
        <v>599</v>
      </c>
      <c r="D63" s="320">
        <v>36.968905290553977</v>
      </c>
      <c r="E63" s="320">
        <v>13.652513088003978</v>
      </c>
      <c r="F63" s="320">
        <v>-23.808575800490679</v>
      </c>
      <c r="G63" s="320" t="s">
        <v>405</v>
      </c>
      <c r="H63" s="320" t="s">
        <v>405</v>
      </c>
    </row>
    <row r="64" spans="2:8" x14ac:dyDescent="0.2">
      <c r="B64" s="319" t="s">
        <v>225</v>
      </c>
      <c r="C64" s="106" t="s">
        <v>236</v>
      </c>
      <c r="D64" s="320">
        <v>45.737320600000004</v>
      </c>
      <c r="E64" s="320">
        <v>24.186396500000015</v>
      </c>
      <c r="F64" s="320" t="s">
        <v>405</v>
      </c>
      <c r="G64" s="320" t="s">
        <v>405</v>
      </c>
      <c r="H64" s="320" t="s">
        <v>405</v>
      </c>
    </row>
    <row r="65" spans="2:8" x14ac:dyDescent="0.2">
      <c r="B65" s="319" t="s">
        <v>415</v>
      </c>
      <c r="C65" s="321" t="s">
        <v>233</v>
      </c>
      <c r="D65" s="320">
        <v>-1049.222</v>
      </c>
      <c r="E65" s="320">
        <v>-756.51499999999987</v>
      </c>
      <c r="F65" s="320">
        <v>50.265000000000057</v>
      </c>
      <c r="G65" s="320" t="s">
        <v>405</v>
      </c>
      <c r="H65" s="320" t="s">
        <v>405</v>
      </c>
    </row>
    <row r="66" spans="2:8" x14ac:dyDescent="0.2">
      <c r="B66" s="319" t="s">
        <v>231</v>
      </c>
      <c r="C66" s="321" t="s">
        <v>416</v>
      </c>
      <c r="D66" s="320">
        <v>-25.400000000000006</v>
      </c>
      <c r="E66" s="320" t="s">
        <v>405</v>
      </c>
      <c r="F66" s="320" t="s">
        <v>405</v>
      </c>
      <c r="G66" s="320" t="s">
        <v>405</v>
      </c>
      <c r="H66" s="320" t="s">
        <v>405</v>
      </c>
    </row>
    <row r="67" spans="2:8" x14ac:dyDescent="0.2">
      <c r="B67" s="319" t="s">
        <v>417</v>
      </c>
      <c r="C67" s="321" t="s">
        <v>234</v>
      </c>
      <c r="D67" s="320">
        <v>-44.109949</v>
      </c>
      <c r="E67" s="320" t="s">
        <v>405</v>
      </c>
      <c r="F67" s="320" t="s">
        <v>405</v>
      </c>
      <c r="G67" s="320" t="s">
        <v>405</v>
      </c>
      <c r="H67" s="320" t="s">
        <v>405</v>
      </c>
    </row>
    <row r="68" spans="2:8" x14ac:dyDescent="0.2">
      <c r="B68" s="319" t="s">
        <v>418</v>
      </c>
      <c r="C68" s="321" t="s">
        <v>419</v>
      </c>
      <c r="D68" s="320">
        <v>65.748675000000006</v>
      </c>
      <c r="E68" s="320" t="s">
        <v>405</v>
      </c>
      <c r="F68" s="320" t="s">
        <v>405</v>
      </c>
      <c r="G68" s="320" t="s">
        <v>405</v>
      </c>
      <c r="H68" s="320" t="s">
        <v>405</v>
      </c>
    </row>
    <row r="69" spans="2:8" x14ac:dyDescent="0.2">
      <c r="B69" s="319" t="s">
        <v>256</v>
      </c>
      <c r="C69" s="321" t="s">
        <v>1096</v>
      </c>
      <c r="D69" s="320">
        <v>-523.5658115</v>
      </c>
      <c r="E69" s="320" t="s">
        <v>405</v>
      </c>
      <c r="F69" s="320" t="s">
        <v>405</v>
      </c>
      <c r="G69" s="320" t="s">
        <v>405</v>
      </c>
      <c r="H69" s="320" t="s">
        <v>405</v>
      </c>
    </row>
    <row r="70" spans="2:8" x14ac:dyDescent="0.2">
      <c r="B70" s="319" t="s">
        <v>420</v>
      </c>
      <c r="C70" s="321" t="s">
        <v>1097</v>
      </c>
      <c r="D70" s="320">
        <v>-35</v>
      </c>
      <c r="E70" s="320" t="s">
        <v>405</v>
      </c>
      <c r="F70" s="320" t="s">
        <v>405</v>
      </c>
      <c r="G70" s="320" t="s">
        <v>405</v>
      </c>
      <c r="H70" s="320" t="s">
        <v>405</v>
      </c>
    </row>
    <row r="71" spans="2:8" x14ac:dyDescent="0.2">
      <c r="B71" s="319" t="s">
        <v>421</v>
      </c>
      <c r="C71" s="321" t="s">
        <v>237</v>
      </c>
      <c r="D71" s="320">
        <v>100.753046</v>
      </c>
      <c r="E71" s="320">
        <v>130.96351300000001</v>
      </c>
      <c r="F71" s="320">
        <v>49.712326999999981</v>
      </c>
      <c r="G71" s="320" t="s">
        <v>405</v>
      </c>
      <c r="H71" s="320" t="s">
        <v>405</v>
      </c>
    </row>
    <row r="72" spans="2:8" x14ac:dyDescent="0.2">
      <c r="B72" s="319" t="s">
        <v>422</v>
      </c>
      <c r="C72" s="321" t="s">
        <v>423</v>
      </c>
      <c r="D72" s="320">
        <v>13.97064</v>
      </c>
      <c r="E72" s="320" t="s">
        <v>405</v>
      </c>
      <c r="F72" s="320" t="s">
        <v>405</v>
      </c>
      <c r="G72" s="320" t="s">
        <v>405</v>
      </c>
      <c r="H72" s="320" t="s">
        <v>405</v>
      </c>
    </row>
    <row r="73" spans="2:8" x14ac:dyDescent="0.2">
      <c r="B73" s="319" t="s">
        <v>424</v>
      </c>
      <c r="C73" s="321" t="s">
        <v>425</v>
      </c>
      <c r="D73" s="320">
        <v>9.8243796813250199</v>
      </c>
      <c r="E73" s="320" t="s">
        <v>405</v>
      </c>
      <c r="F73" s="320" t="s">
        <v>405</v>
      </c>
      <c r="G73" s="320" t="s">
        <v>405</v>
      </c>
      <c r="H73" s="320" t="s">
        <v>405</v>
      </c>
    </row>
    <row r="74" spans="2:8" x14ac:dyDescent="0.2">
      <c r="B74" s="319" t="s">
        <v>305</v>
      </c>
      <c r="C74" s="321" t="s">
        <v>235</v>
      </c>
      <c r="D74" s="320">
        <v>38.866962999999998</v>
      </c>
      <c r="E74" s="320" t="s">
        <v>405</v>
      </c>
      <c r="F74" s="320" t="s">
        <v>405</v>
      </c>
      <c r="G74" s="320" t="s">
        <v>405</v>
      </c>
      <c r="H74" s="320" t="s">
        <v>405</v>
      </c>
    </row>
    <row r="75" spans="2:8" x14ac:dyDescent="0.2">
      <c r="B75" s="319" t="s">
        <v>426</v>
      </c>
      <c r="C75" s="321" t="s">
        <v>238</v>
      </c>
      <c r="D75" s="320">
        <v>47.311450000000001</v>
      </c>
      <c r="E75" s="320">
        <v>20.264580000000002</v>
      </c>
      <c r="F75" s="320">
        <v>20.099999999999994</v>
      </c>
      <c r="G75" s="320">
        <v>-8.2290000000000418E-2</v>
      </c>
      <c r="H75" s="320" t="s">
        <v>405</v>
      </c>
    </row>
    <row r="76" spans="2:8" x14ac:dyDescent="0.2">
      <c r="B76" s="319" t="s">
        <v>427</v>
      </c>
      <c r="C76" s="321" t="s">
        <v>239</v>
      </c>
      <c r="D76" s="320">
        <v>38.282586999999999</v>
      </c>
      <c r="E76" s="320">
        <v>134.14399899999998</v>
      </c>
      <c r="F76" s="320">
        <v>133.377115</v>
      </c>
      <c r="G76" s="320">
        <v>191.59505200000001</v>
      </c>
      <c r="H76" s="320">
        <v>0.10184400000002825</v>
      </c>
    </row>
    <row r="77" spans="2:8" x14ac:dyDescent="0.2">
      <c r="B77" s="319" t="s">
        <v>428</v>
      </c>
      <c r="C77" s="321" t="s">
        <v>429</v>
      </c>
      <c r="D77" s="320">
        <v>-441.49067600000001</v>
      </c>
      <c r="E77" s="320" t="s">
        <v>405</v>
      </c>
      <c r="F77" s="320" t="s">
        <v>405</v>
      </c>
      <c r="G77" s="320" t="s">
        <v>405</v>
      </c>
      <c r="H77" s="320" t="s">
        <v>405</v>
      </c>
    </row>
    <row r="78" spans="2:8" x14ac:dyDescent="0.2">
      <c r="B78" s="319" t="s">
        <v>512</v>
      </c>
      <c r="C78" s="321" t="s">
        <v>430</v>
      </c>
      <c r="D78" s="320">
        <v>525.82901759601293</v>
      </c>
      <c r="E78" s="320" t="s">
        <v>405</v>
      </c>
      <c r="F78" s="320" t="s">
        <v>405</v>
      </c>
      <c r="G78" s="320" t="s">
        <v>405</v>
      </c>
      <c r="H78" s="320" t="s">
        <v>405</v>
      </c>
    </row>
    <row r="79" spans="2:8" x14ac:dyDescent="0.2">
      <c r="B79" s="319" t="s">
        <v>431</v>
      </c>
      <c r="C79" s="106" t="s">
        <v>333</v>
      </c>
      <c r="D79" s="320">
        <v>31.737712399999999</v>
      </c>
      <c r="E79" s="320">
        <v>11.633530985</v>
      </c>
      <c r="F79" s="320">
        <v>-22.371243385</v>
      </c>
      <c r="G79" s="320">
        <v>14</v>
      </c>
      <c r="H79" s="320" t="s">
        <v>405</v>
      </c>
    </row>
    <row r="80" spans="2:8" x14ac:dyDescent="0.2">
      <c r="B80" s="319" t="s">
        <v>246</v>
      </c>
      <c r="C80" s="106" t="s">
        <v>257</v>
      </c>
      <c r="D80" s="320">
        <v>-40</v>
      </c>
      <c r="E80" s="320" t="s">
        <v>405</v>
      </c>
      <c r="F80" s="320" t="s">
        <v>405</v>
      </c>
      <c r="G80" s="320" t="s">
        <v>405</v>
      </c>
      <c r="H80" s="320" t="s">
        <v>405</v>
      </c>
    </row>
    <row r="81" spans="2:8" x14ac:dyDescent="0.2">
      <c r="B81" s="319" t="s">
        <v>432</v>
      </c>
      <c r="C81" s="106" t="s">
        <v>258</v>
      </c>
      <c r="D81" s="320">
        <v>262.67021979354001</v>
      </c>
      <c r="E81" s="320" t="s">
        <v>405</v>
      </c>
      <c r="F81" s="320" t="s">
        <v>405</v>
      </c>
      <c r="G81" s="320" t="s">
        <v>405</v>
      </c>
      <c r="H81" s="320" t="s">
        <v>405</v>
      </c>
    </row>
    <row r="82" spans="2:8" x14ac:dyDescent="0.2">
      <c r="B82" s="319" t="s">
        <v>433</v>
      </c>
      <c r="C82" s="106" t="s">
        <v>434</v>
      </c>
      <c r="D82" s="320" t="s">
        <v>405</v>
      </c>
      <c r="E82" s="320">
        <v>-22.1</v>
      </c>
      <c r="F82" s="320" t="s">
        <v>405</v>
      </c>
      <c r="G82" s="320" t="s">
        <v>405</v>
      </c>
      <c r="H82" s="320" t="s">
        <v>405</v>
      </c>
    </row>
    <row r="83" spans="2:8" x14ac:dyDescent="0.2">
      <c r="B83" s="319" t="s">
        <v>435</v>
      </c>
      <c r="C83" s="106" t="s">
        <v>436</v>
      </c>
      <c r="D83" s="320" t="s">
        <v>405</v>
      </c>
      <c r="E83" s="320" t="s">
        <v>405</v>
      </c>
      <c r="F83" s="320" t="s">
        <v>405</v>
      </c>
      <c r="G83" s="320">
        <v>304</v>
      </c>
      <c r="H83" s="320">
        <v>50</v>
      </c>
    </row>
    <row r="84" spans="2:8" x14ac:dyDescent="0.2">
      <c r="B84" s="319" t="s">
        <v>437</v>
      </c>
      <c r="C84" s="106" t="s">
        <v>438</v>
      </c>
      <c r="D84" s="320" t="s">
        <v>405</v>
      </c>
      <c r="E84" s="320">
        <v>32.603999999999999</v>
      </c>
      <c r="F84" s="320" t="s">
        <v>405</v>
      </c>
      <c r="G84" s="320" t="s">
        <v>405</v>
      </c>
      <c r="H84" s="320" t="s">
        <v>405</v>
      </c>
    </row>
    <row r="85" spans="2:8" x14ac:dyDescent="0.2">
      <c r="B85" s="319" t="s">
        <v>439</v>
      </c>
      <c r="C85" s="106" t="s">
        <v>440</v>
      </c>
      <c r="D85" s="320" t="s">
        <v>405</v>
      </c>
      <c r="E85" s="320">
        <v>143.710871</v>
      </c>
      <c r="F85" s="320" t="s">
        <v>405</v>
      </c>
      <c r="G85" s="320" t="s">
        <v>405</v>
      </c>
      <c r="H85" s="320" t="s">
        <v>405</v>
      </c>
    </row>
    <row r="86" spans="2:8" x14ac:dyDescent="0.2">
      <c r="B86" s="319" t="s">
        <v>511</v>
      </c>
      <c r="C86" s="106" t="s">
        <v>513</v>
      </c>
      <c r="D86" s="320" t="s">
        <v>405</v>
      </c>
      <c r="E86" s="320">
        <v>53</v>
      </c>
      <c r="F86" s="320" t="s">
        <v>405</v>
      </c>
      <c r="G86" s="320" t="s">
        <v>405</v>
      </c>
      <c r="H86" s="320" t="s">
        <v>405</v>
      </c>
    </row>
    <row r="87" spans="2:8" x14ac:dyDescent="0.2">
      <c r="B87" s="319" t="s">
        <v>510</v>
      </c>
      <c r="C87" s="106" t="s">
        <v>514</v>
      </c>
      <c r="D87" s="320">
        <v>-14.923999999999992</v>
      </c>
      <c r="E87" s="320">
        <v>81.671999999999997</v>
      </c>
      <c r="F87" s="320">
        <v>-13.99199999999999</v>
      </c>
      <c r="G87" s="320">
        <v>-164.14917</v>
      </c>
      <c r="H87" s="320">
        <v>-6.5799999999999973E-4</v>
      </c>
    </row>
    <row r="88" spans="2:8" x14ac:dyDescent="0.2">
      <c r="B88" s="319" t="s">
        <v>441</v>
      </c>
      <c r="C88" s="106" t="s">
        <v>442</v>
      </c>
      <c r="D88" s="320" t="s">
        <v>405</v>
      </c>
      <c r="E88" s="320">
        <v>10.199999999999999</v>
      </c>
      <c r="F88" s="320" t="s">
        <v>405</v>
      </c>
      <c r="G88" s="320" t="s">
        <v>405</v>
      </c>
      <c r="H88" s="320" t="s">
        <v>405</v>
      </c>
    </row>
    <row r="89" spans="2:8" x14ac:dyDescent="0.2">
      <c r="B89" s="319" t="s">
        <v>443</v>
      </c>
      <c r="C89" s="106" t="s">
        <v>444</v>
      </c>
      <c r="D89" s="320" t="s">
        <v>405</v>
      </c>
      <c r="E89" s="320">
        <v>42</v>
      </c>
      <c r="F89" s="320" t="s">
        <v>405</v>
      </c>
      <c r="G89" s="320" t="s">
        <v>405</v>
      </c>
      <c r="H89" s="320" t="s">
        <v>405</v>
      </c>
    </row>
    <row r="90" spans="2:8" x14ac:dyDescent="0.2">
      <c r="B90" s="319" t="s">
        <v>506</v>
      </c>
      <c r="C90" s="106" t="s">
        <v>509</v>
      </c>
      <c r="D90" s="320">
        <v>16.5982275</v>
      </c>
      <c r="E90" s="320">
        <v>54.536510499999999</v>
      </c>
      <c r="F90" s="320" t="s">
        <v>405</v>
      </c>
      <c r="G90" s="320" t="s">
        <v>405</v>
      </c>
      <c r="H90" s="320" t="s">
        <v>405</v>
      </c>
    </row>
    <row r="91" spans="2:8" x14ac:dyDescent="0.2">
      <c r="B91" s="319" t="s">
        <v>515</v>
      </c>
      <c r="C91" s="106" t="s">
        <v>516</v>
      </c>
      <c r="D91" s="320">
        <v>53</v>
      </c>
      <c r="E91" s="320">
        <v>34</v>
      </c>
      <c r="F91" s="320" t="s">
        <v>405</v>
      </c>
      <c r="G91" s="320" t="s">
        <v>405</v>
      </c>
      <c r="H91" s="320" t="s">
        <v>405</v>
      </c>
    </row>
    <row r="92" spans="2:8" x14ac:dyDescent="0.2">
      <c r="B92" s="319" t="s">
        <v>600</v>
      </c>
      <c r="C92" s="106" t="s">
        <v>1095</v>
      </c>
      <c r="D92" s="320" t="s">
        <v>405</v>
      </c>
      <c r="E92" s="320">
        <v>-550.83835356792963</v>
      </c>
      <c r="F92" s="320" t="s">
        <v>405</v>
      </c>
      <c r="G92" s="320" t="s">
        <v>405</v>
      </c>
      <c r="H92" s="320" t="s">
        <v>405</v>
      </c>
    </row>
    <row r="93" spans="2:8" x14ac:dyDescent="0.2">
      <c r="B93" s="319" t="s">
        <v>517</v>
      </c>
      <c r="C93" s="106" t="s">
        <v>518</v>
      </c>
      <c r="D93" s="320" t="s">
        <v>405</v>
      </c>
      <c r="E93" s="320">
        <v>-351.51666852890054</v>
      </c>
      <c r="F93" s="320">
        <v>68.453999999999994</v>
      </c>
      <c r="G93" s="320" t="s">
        <v>405</v>
      </c>
      <c r="H93" s="320" t="s">
        <v>405</v>
      </c>
    </row>
    <row r="94" spans="2:8" x14ac:dyDescent="0.2">
      <c r="B94" s="319" t="s">
        <v>601</v>
      </c>
      <c r="C94" s="106" t="s">
        <v>602</v>
      </c>
      <c r="D94" s="320">
        <v>-128.630824112304</v>
      </c>
      <c r="E94" s="320">
        <v>-87.515999999999991</v>
      </c>
      <c r="F94" s="320">
        <v>275.39999999999998</v>
      </c>
      <c r="G94" s="320" t="s">
        <v>405</v>
      </c>
      <c r="H94" s="320" t="s">
        <v>405</v>
      </c>
    </row>
    <row r="95" spans="2:8" x14ac:dyDescent="0.2">
      <c r="B95" s="319" t="s">
        <v>603</v>
      </c>
      <c r="C95" s="106" t="s">
        <v>604</v>
      </c>
      <c r="D95" s="320" t="s">
        <v>405</v>
      </c>
      <c r="E95" s="320">
        <v>-193</v>
      </c>
      <c r="F95" s="320" t="s">
        <v>405</v>
      </c>
      <c r="G95" s="320" t="s">
        <v>405</v>
      </c>
      <c r="H95" s="320" t="s">
        <v>405</v>
      </c>
    </row>
    <row r="96" spans="2:8" x14ac:dyDescent="0.2">
      <c r="B96" s="319" t="s">
        <v>605</v>
      </c>
      <c r="C96" s="106" t="s">
        <v>606</v>
      </c>
      <c r="D96" s="320" t="s">
        <v>405</v>
      </c>
      <c r="E96" s="320">
        <v>40</v>
      </c>
      <c r="F96" s="320">
        <v>-22.8</v>
      </c>
      <c r="G96" s="320">
        <v>-17.2</v>
      </c>
      <c r="H96" s="320" t="s">
        <v>405</v>
      </c>
    </row>
    <row r="97" spans="2:8" x14ac:dyDescent="0.2">
      <c r="B97" s="319" t="s">
        <v>607</v>
      </c>
      <c r="C97" s="319" t="s">
        <v>608</v>
      </c>
      <c r="D97" s="320" t="s">
        <v>405</v>
      </c>
      <c r="E97" s="320" t="s">
        <v>405</v>
      </c>
      <c r="F97" s="320">
        <v>347</v>
      </c>
      <c r="G97" s="320"/>
      <c r="H97" s="320"/>
    </row>
    <row r="98" spans="2:8" x14ac:dyDescent="0.2">
      <c r="B98" s="319" t="s">
        <v>609</v>
      </c>
      <c r="C98" s="319" t="s">
        <v>610</v>
      </c>
      <c r="D98" s="320" t="s">
        <v>405</v>
      </c>
      <c r="E98" s="320">
        <v>400</v>
      </c>
      <c r="F98" s="320">
        <v>-400</v>
      </c>
      <c r="G98" s="320" t="s">
        <v>405</v>
      </c>
      <c r="H98" s="320" t="s">
        <v>405</v>
      </c>
    </row>
    <row r="99" spans="2:8" x14ac:dyDescent="0.2">
      <c r="B99" s="319" t="s">
        <v>611</v>
      </c>
      <c r="C99" s="319" t="s">
        <v>612</v>
      </c>
      <c r="D99" s="320" t="s">
        <v>405</v>
      </c>
      <c r="E99" s="320" t="s">
        <v>405</v>
      </c>
      <c r="F99" s="320">
        <v>-48.462198999999998</v>
      </c>
      <c r="G99" s="320" t="s">
        <v>405</v>
      </c>
      <c r="H99" s="320" t="s">
        <v>405</v>
      </c>
    </row>
    <row r="100" spans="2:8" x14ac:dyDescent="0.2">
      <c r="B100" s="319" t="s">
        <v>613</v>
      </c>
      <c r="C100" s="319" t="s">
        <v>614</v>
      </c>
      <c r="D100" s="320" t="s">
        <v>405</v>
      </c>
      <c r="E100" s="320" t="s">
        <v>405</v>
      </c>
      <c r="F100" s="320" t="s">
        <v>405</v>
      </c>
      <c r="G100" s="320">
        <v>23.803919</v>
      </c>
      <c r="H100" s="320">
        <v>27.136792999999997</v>
      </c>
    </row>
    <row r="101" spans="2:8" x14ac:dyDescent="0.2">
      <c r="B101" s="319" t="s">
        <v>615</v>
      </c>
      <c r="C101" s="319" t="s">
        <v>616</v>
      </c>
      <c r="D101" s="320" t="s">
        <v>405</v>
      </c>
      <c r="E101" s="320" t="s">
        <v>405</v>
      </c>
      <c r="F101" s="320" t="s">
        <v>405</v>
      </c>
      <c r="G101" s="320">
        <v>288.55122</v>
      </c>
      <c r="H101" s="320">
        <v>-96.183741999999995</v>
      </c>
    </row>
    <row r="102" spans="2:8" x14ac:dyDescent="0.2">
      <c r="B102" s="319" t="s">
        <v>617</v>
      </c>
      <c r="C102" s="319" t="s">
        <v>618</v>
      </c>
      <c r="D102" s="320" t="s">
        <v>405</v>
      </c>
      <c r="E102" s="320" t="s">
        <v>405</v>
      </c>
      <c r="F102" s="320" t="s">
        <v>405</v>
      </c>
      <c r="G102" s="320">
        <v>17.516822999999999</v>
      </c>
      <c r="H102" s="320">
        <v>26.038609000000001</v>
      </c>
    </row>
    <row r="103" spans="2:8" x14ac:dyDescent="0.2">
      <c r="B103" s="319" t="s">
        <v>619</v>
      </c>
      <c r="C103" s="319" t="s">
        <v>620</v>
      </c>
      <c r="D103" s="320">
        <v>-126.621641</v>
      </c>
      <c r="E103" s="320">
        <v>-241.93799999999999</v>
      </c>
      <c r="F103" s="320">
        <v>-160.39999999999998</v>
      </c>
      <c r="G103" s="320">
        <v>-111.42943400000001</v>
      </c>
      <c r="H103" s="320" t="s">
        <v>405</v>
      </c>
    </row>
    <row r="104" spans="2:8" x14ac:dyDescent="0.2">
      <c r="B104" s="319" t="s">
        <v>621</v>
      </c>
      <c r="C104" s="319" t="s">
        <v>622</v>
      </c>
      <c r="D104" s="320" t="s">
        <v>405</v>
      </c>
      <c r="E104" s="320" t="s">
        <v>405</v>
      </c>
      <c r="F104" s="320">
        <v>-375.104783</v>
      </c>
      <c r="G104" s="320" t="s">
        <v>405</v>
      </c>
      <c r="H104" s="320" t="s">
        <v>405</v>
      </c>
    </row>
    <row r="105" spans="2:8" x14ac:dyDescent="0.2">
      <c r="B105" s="319" t="s">
        <v>593</v>
      </c>
      <c r="C105" s="319" t="s">
        <v>594</v>
      </c>
      <c r="D105" s="320" t="s">
        <v>405</v>
      </c>
      <c r="E105" s="320" t="s">
        <v>405</v>
      </c>
      <c r="F105" s="320">
        <v>-471.98999600000002</v>
      </c>
      <c r="G105" s="320" t="s">
        <v>405</v>
      </c>
      <c r="H105" s="320" t="s">
        <v>405</v>
      </c>
    </row>
    <row r="106" spans="2:8" x14ac:dyDescent="0.2">
      <c r="B106" s="319" t="s">
        <v>623</v>
      </c>
      <c r="C106" s="319" t="s">
        <v>624</v>
      </c>
      <c r="D106" s="320" t="s">
        <v>405</v>
      </c>
      <c r="E106" s="320" t="s">
        <v>405</v>
      </c>
      <c r="F106" s="320">
        <v>-130.34829399999998</v>
      </c>
      <c r="G106" s="320" t="s">
        <v>405</v>
      </c>
      <c r="H106" s="320" t="s">
        <v>405</v>
      </c>
    </row>
    <row r="107" spans="2:8" x14ac:dyDescent="0.2">
      <c r="B107" s="319" t="s">
        <v>625</v>
      </c>
      <c r="C107" s="319" t="s">
        <v>626</v>
      </c>
      <c r="D107" s="320"/>
      <c r="E107" s="320"/>
      <c r="F107" s="320">
        <v>-50</v>
      </c>
      <c r="G107" s="320">
        <v>50</v>
      </c>
      <c r="H107" s="320"/>
    </row>
    <row r="108" spans="2:8" x14ac:dyDescent="0.2">
      <c r="B108" s="319" t="s">
        <v>627</v>
      </c>
      <c r="C108" s="319" t="s">
        <v>628</v>
      </c>
      <c r="D108" s="320"/>
      <c r="E108" s="320"/>
      <c r="F108" s="320">
        <v>-96.831644661689836</v>
      </c>
      <c r="G108" s="320">
        <v>0</v>
      </c>
      <c r="H108" s="320">
        <v>0</v>
      </c>
    </row>
    <row r="109" spans="2:8" ht="13.5" thickBot="1" x14ac:dyDescent="0.25">
      <c r="B109" s="322" t="s">
        <v>713</v>
      </c>
      <c r="C109" s="322" t="s">
        <v>629</v>
      </c>
      <c r="D109" s="323"/>
      <c r="E109" s="323"/>
      <c r="F109" s="323">
        <v>4.2293182541972998</v>
      </c>
      <c r="G109" s="323">
        <v>27.408022396386997</v>
      </c>
      <c r="H109" s="323">
        <v>0</v>
      </c>
    </row>
    <row r="110" spans="2:8" ht="13.5" thickBot="1" x14ac:dyDescent="0.25">
      <c r="B110" s="295" t="s">
        <v>27</v>
      </c>
      <c r="C110" s="295" t="s">
        <v>167</v>
      </c>
      <c r="D110" s="303">
        <f>SUM(D54:D109)</f>
        <v>-578.63649237155562</v>
      </c>
      <c r="E110" s="303">
        <f t="shared" ref="E110:H110" si="1">SUM(E54:E109)</f>
        <v>-53.318526316865103</v>
      </c>
      <c r="F110" s="303">
        <f t="shared" si="1"/>
        <v>-1215.6075868044943</v>
      </c>
      <c r="G110" s="303">
        <f t="shared" si="1"/>
        <v>1335.0330862963865</v>
      </c>
      <c r="H110" s="303">
        <f t="shared" si="1"/>
        <v>-730.67056808294478</v>
      </c>
    </row>
    <row r="111" spans="2:8" ht="38.25" x14ac:dyDescent="0.2">
      <c r="B111" s="298" t="s">
        <v>1373</v>
      </c>
      <c r="C111" s="298" t="s">
        <v>1390</v>
      </c>
      <c r="D111" s="100"/>
      <c r="E111" s="100"/>
      <c r="F111" s="100"/>
      <c r="G111" s="645" t="s">
        <v>359</v>
      </c>
      <c r="H111" s="645"/>
    </row>
    <row r="112" spans="2:8" x14ac:dyDescent="0.2">
      <c r="B112" s="299" t="s">
        <v>1389</v>
      </c>
      <c r="C112" s="529" t="s">
        <v>1388</v>
      </c>
      <c r="D112" s="100"/>
      <c r="E112" s="100"/>
      <c r="F112" s="100"/>
      <c r="G112" s="100"/>
      <c r="H112" s="304"/>
    </row>
    <row r="113" spans="2:8" ht="25.5" x14ac:dyDescent="0.2">
      <c r="B113" s="531" t="s">
        <v>1387</v>
      </c>
      <c r="C113" s="530" t="s">
        <v>1374</v>
      </c>
      <c r="D113" s="100"/>
      <c r="E113" s="100"/>
      <c r="F113" s="100"/>
      <c r="G113" s="100"/>
      <c r="H113" s="300"/>
    </row>
  </sheetData>
  <mergeCells count="2">
    <mergeCell ref="G111:H111"/>
    <mergeCell ref="G47:H47"/>
  </mergeCells>
  <pageMargins left="0.7" right="0.7" top="0.75" bottom="0.75" header="0.3" footer="0.3"/>
  <pageSetup paperSize="9" orientation="portrait" r:id="rId1"/>
  <headerFooter>
    <oddFooter>&amp;L_x000D_&amp;1#&amp;"Calibri"&amp;10&amp;K000000 Interné</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C7C67-ACC5-4D11-9559-D36751F5F5EB}">
  <dimension ref="C5:J70"/>
  <sheetViews>
    <sheetView showGridLines="0" workbookViewId="0"/>
  </sheetViews>
  <sheetFormatPr defaultColWidth="9" defaultRowHeight="12.75" x14ac:dyDescent="0.2"/>
  <cols>
    <col min="1" max="2" width="9" style="137"/>
    <col min="3" max="3" width="51.75" style="511" bestFit="1" customWidth="1"/>
    <col min="4" max="4" width="28.375" style="511" bestFit="1" customWidth="1"/>
    <col min="5" max="5" width="9.875" style="511" bestFit="1" customWidth="1"/>
    <col min="6" max="6" width="6.25" style="511" customWidth="1"/>
    <col min="7" max="7" width="48" style="137" bestFit="1" customWidth="1"/>
    <col min="8" max="8" width="30" style="137" bestFit="1" customWidth="1"/>
    <col min="9" max="9" width="9.875" style="137" bestFit="1" customWidth="1"/>
    <col min="10" max="10" width="17.125" style="511" customWidth="1"/>
    <col min="11" max="12" width="17.125" style="137" customWidth="1"/>
    <col min="13" max="16384" width="9" style="137"/>
  </cols>
  <sheetData>
    <row r="5" spans="3:10" x14ac:dyDescent="0.2">
      <c r="C5" s="516" t="s">
        <v>1371</v>
      </c>
      <c r="D5" s="512"/>
      <c r="E5" s="512"/>
      <c r="F5" s="512"/>
      <c r="G5" s="515" t="s">
        <v>1013</v>
      </c>
      <c r="H5" s="515"/>
      <c r="I5" s="515"/>
      <c r="J5" s="512"/>
    </row>
    <row r="6" spans="3:10" customFormat="1" ht="15.75" thickBot="1" x14ac:dyDescent="0.3">
      <c r="C6" s="511"/>
      <c r="D6" s="511"/>
      <c r="E6" s="511"/>
      <c r="F6" s="511"/>
      <c r="J6" s="511"/>
    </row>
    <row r="7" spans="3:10" customFormat="1" ht="17.25" thickBot="1" x14ac:dyDescent="0.3">
      <c r="C7" s="517" t="s">
        <v>1308</v>
      </c>
      <c r="D7" s="518"/>
      <c r="E7" s="518" t="s">
        <v>747</v>
      </c>
      <c r="F7" s="511"/>
      <c r="G7" s="648" t="s">
        <v>950</v>
      </c>
      <c r="H7" s="649"/>
      <c r="I7" s="426" t="s">
        <v>747</v>
      </c>
      <c r="J7" s="511"/>
    </row>
    <row r="8" spans="3:10" customFormat="1" ht="15.75" thickBot="1" x14ac:dyDescent="0.3">
      <c r="C8" s="519" t="s">
        <v>1309</v>
      </c>
      <c r="D8" s="520"/>
      <c r="E8" s="510"/>
      <c r="F8" s="511"/>
      <c r="G8" s="650" t="s">
        <v>951</v>
      </c>
      <c r="H8" s="651"/>
      <c r="I8" s="488"/>
      <c r="J8" s="511"/>
    </row>
    <row r="9" spans="3:10" customFormat="1" ht="15.75" thickBot="1" x14ac:dyDescent="0.3">
      <c r="C9" s="427" t="s">
        <v>748</v>
      </c>
      <c r="D9" s="428" t="s">
        <v>1310</v>
      </c>
      <c r="E9" s="429" t="s">
        <v>749</v>
      </c>
      <c r="F9" s="511"/>
      <c r="G9" s="427" t="s">
        <v>748</v>
      </c>
      <c r="H9" s="428" t="s">
        <v>952</v>
      </c>
      <c r="I9" s="429" t="s">
        <v>749</v>
      </c>
      <c r="J9" s="511"/>
    </row>
    <row r="10" spans="3:10" customFormat="1" ht="15.75" thickBot="1" x14ac:dyDescent="0.3">
      <c r="C10" s="427" t="s">
        <v>750</v>
      </c>
      <c r="D10" s="428" t="s">
        <v>1311</v>
      </c>
      <c r="E10" s="429" t="s">
        <v>749</v>
      </c>
      <c r="F10" s="511"/>
      <c r="G10" s="427" t="s">
        <v>750</v>
      </c>
      <c r="H10" s="491" t="s">
        <v>953</v>
      </c>
      <c r="I10" s="429" t="s">
        <v>749</v>
      </c>
      <c r="J10" s="511"/>
    </row>
    <row r="11" spans="3:10" customFormat="1" ht="15.75" thickBot="1" x14ac:dyDescent="0.3">
      <c r="C11" s="427" t="s">
        <v>751</v>
      </c>
      <c r="D11" s="428" t="s">
        <v>1312</v>
      </c>
      <c r="E11" s="429">
        <v>2.2999999999999998</v>
      </c>
      <c r="F11" s="511"/>
      <c r="G11" s="427" t="s">
        <v>751</v>
      </c>
      <c r="H11" s="428" t="s">
        <v>954</v>
      </c>
      <c r="I11" s="429">
        <v>2.2999999999999998</v>
      </c>
      <c r="J11" s="511"/>
    </row>
    <row r="12" spans="3:10" customFormat="1" ht="15.75" thickBot="1" x14ac:dyDescent="0.3">
      <c r="C12" s="427" t="s">
        <v>752</v>
      </c>
      <c r="D12" s="428" t="s">
        <v>1313</v>
      </c>
      <c r="E12" s="429" t="s">
        <v>753</v>
      </c>
      <c r="F12" s="511"/>
      <c r="G12" s="427" t="s">
        <v>752</v>
      </c>
      <c r="H12" s="428" t="s">
        <v>955</v>
      </c>
      <c r="I12" s="429" t="s">
        <v>753</v>
      </c>
      <c r="J12" s="511"/>
    </row>
    <row r="13" spans="3:10" customFormat="1" ht="15.75" thickBot="1" x14ac:dyDescent="0.3">
      <c r="C13" s="427" t="s">
        <v>754</v>
      </c>
      <c r="D13" s="428" t="s">
        <v>1314</v>
      </c>
      <c r="E13" s="429" t="s">
        <v>749</v>
      </c>
      <c r="F13" s="511"/>
      <c r="G13" s="427" t="s">
        <v>754</v>
      </c>
      <c r="H13" s="428" t="s">
        <v>956</v>
      </c>
      <c r="I13" s="429" t="s">
        <v>749</v>
      </c>
      <c r="J13" s="511"/>
    </row>
    <row r="14" spans="3:10" customFormat="1" ht="15.75" thickBot="1" x14ac:dyDescent="0.3">
      <c r="C14" s="519" t="s">
        <v>1315</v>
      </c>
      <c r="D14" s="520"/>
      <c r="E14" s="430"/>
      <c r="F14" s="511"/>
      <c r="G14" s="650" t="s">
        <v>957</v>
      </c>
      <c r="H14" s="651"/>
      <c r="I14" s="492"/>
      <c r="J14" s="511"/>
    </row>
    <row r="15" spans="3:10" customFormat="1" ht="15.75" thickBot="1" x14ac:dyDescent="0.3">
      <c r="C15" s="427" t="s">
        <v>755</v>
      </c>
      <c r="D15" s="428" t="s">
        <v>1316</v>
      </c>
      <c r="E15" s="429" t="s">
        <v>756</v>
      </c>
      <c r="F15" s="511"/>
      <c r="G15" s="427" t="s">
        <v>755</v>
      </c>
      <c r="H15" s="428" t="s">
        <v>958</v>
      </c>
      <c r="I15" s="429" t="s">
        <v>756</v>
      </c>
      <c r="J15" s="511"/>
    </row>
    <row r="16" spans="3:10" customFormat="1" ht="15.75" thickBot="1" x14ac:dyDescent="0.3">
      <c r="C16" s="427" t="s">
        <v>757</v>
      </c>
      <c r="D16" s="428" t="s">
        <v>1317</v>
      </c>
      <c r="E16" s="429">
        <v>2.4</v>
      </c>
      <c r="F16" s="511"/>
      <c r="G16" s="427" t="s">
        <v>757</v>
      </c>
      <c r="H16" s="428" t="s">
        <v>959</v>
      </c>
      <c r="I16" s="429">
        <v>2.4</v>
      </c>
      <c r="J16" s="511"/>
    </row>
    <row r="17" spans="3:10" customFormat="1" ht="15.75" thickBot="1" x14ac:dyDescent="0.3">
      <c r="C17" s="427" t="s">
        <v>758</v>
      </c>
      <c r="D17" s="428" t="s">
        <v>1318</v>
      </c>
      <c r="E17" s="429" t="s">
        <v>756</v>
      </c>
      <c r="F17" s="511"/>
      <c r="G17" s="427" t="s">
        <v>758</v>
      </c>
      <c r="H17" s="428" t="s">
        <v>960</v>
      </c>
      <c r="I17" s="429" t="s">
        <v>756</v>
      </c>
      <c r="J17" s="511"/>
    </row>
    <row r="18" spans="3:10" customFormat="1" ht="15.75" thickBot="1" x14ac:dyDescent="0.3">
      <c r="C18" s="427" t="s">
        <v>759</v>
      </c>
      <c r="D18" s="428" t="s">
        <v>1319</v>
      </c>
      <c r="E18" s="429">
        <v>2.4</v>
      </c>
      <c r="F18" s="511"/>
      <c r="G18" s="427" t="s">
        <v>759</v>
      </c>
      <c r="H18" s="428" t="s">
        <v>961</v>
      </c>
      <c r="I18" s="429">
        <v>2.4</v>
      </c>
      <c r="J18" s="511"/>
    </row>
    <row r="19" spans="3:10" customFormat="1" ht="15.75" thickBot="1" x14ac:dyDescent="0.3">
      <c r="C19" s="427" t="s">
        <v>760</v>
      </c>
      <c r="D19" s="428" t="s">
        <v>1320</v>
      </c>
      <c r="E19" s="429" t="s">
        <v>756</v>
      </c>
      <c r="F19" s="511"/>
      <c r="G19" s="427" t="s">
        <v>760</v>
      </c>
      <c r="H19" s="428" t="s">
        <v>962</v>
      </c>
      <c r="I19" s="429" t="s">
        <v>756</v>
      </c>
      <c r="J19" s="511"/>
    </row>
    <row r="20" spans="3:10" customFormat="1" ht="15.75" thickBot="1" x14ac:dyDescent="0.3">
      <c r="C20" s="427" t="s">
        <v>761</v>
      </c>
      <c r="D20" s="428" t="s">
        <v>1321</v>
      </c>
      <c r="E20" s="429" t="s">
        <v>753</v>
      </c>
      <c r="F20" s="511"/>
      <c r="G20" s="427" t="s">
        <v>761</v>
      </c>
      <c r="H20" s="428" t="s">
        <v>963</v>
      </c>
      <c r="I20" s="429" t="s">
        <v>753</v>
      </c>
      <c r="J20" s="511"/>
    </row>
    <row r="21" spans="3:10" customFormat="1" ht="15.75" thickBot="1" x14ac:dyDescent="0.3">
      <c r="C21" s="427" t="s">
        <v>762</v>
      </c>
      <c r="D21" s="428" t="s">
        <v>1322</v>
      </c>
      <c r="E21" s="429" t="s">
        <v>763</v>
      </c>
      <c r="F21" s="511"/>
      <c r="G21" s="427" t="s">
        <v>762</v>
      </c>
      <c r="H21" s="428" t="s">
        <v>964</v>
      </c>
      <c r="I21" s="429" t="s">
        <v>763</v>
      </c>
      <c r="J21" s="511"/>
    </row>
    <row r="22" spans="3:10" customFormat="1" ht="15.75" thickBot="1" x14ac:dyDescent="0.3">
      <c r="C22" s="427" t="s">
        <v>764</v>
      </c>
      <c r="D22" s="428" t="s">
        <v>1323</v>
      </c>
      <c r="E22" s="429">
        <v>2.4</v>
      </c>
      <c r="F22" s="511"/>
      <c r="G22" s="427" t="s">
        <v>764</v>
      </c>
      <c r="H22" s="428" t="s">
        <v>965</v>
      </c>
      <c r="I22" s="429">
        <v>2.4</v>
      </c>
      <c r="J22" s="511"/>
    </row>
    <row r="23" spans="3:10" customFormat="1" ht="15.75" thickBot="1" x14ac:dyDescent="0.3">
      <c r="C23" s="427" t="s">
        <v>765</v>
      </c>
      <c r="D23" s="428" t="s">
        <v>1324</v>
      </c>
      <c r="E23" s="429">
        <v>2.4</v>
      </c>
      <c r="F23" s="511"/>
      <c r="G23" s="427" t="s">
        <v>765</v>
      </c>
      <c r="H23" s="428" t="s">
        <v>966</v>
      </c>
      <c r="I23" s="429">
        <v>2.4</v>
      </c>
      <c r="J23" s="511"/>
    </row>
    <row r="24" spans="3:10" customFormat="1" ht="15.75" thickBot="1" x14ac:dyDescent="0.3">
      <c r="C24" s="427" t="s">
        <v>766</v>
      </c>
      <c r="D24" s="428" t="s">
        <v>1325</v>
      </c>
      <c r="E24" s="429">
        <v>2.4</v>
      </c>
      <c r="F24" s="511"/>
      <c r="G24" s="427" t="s">
        <v>766</v>
      </c>
      <c r="H24" s="428" t="s">
        <v>967</v>
      </c>
      <c r="I24" s="429">
        <v>2.4</v>
      </c>
      <c r="J24" s="511"/>
    </row>
    <row r="25" spans="3:10" customFormat="1" ht="15.75" thickBot="1" x14ac:dyDescent="0.3">
      <c r="C25" s="427" t="s">
        <v>767</v>
      </c>
      <c r="D25" s="428" t="s">
        <v>1326</v>
      </c>
      <c r="E25" s="429" t="s">
        <v>756</v>
      </c>
      <c r="F25" s="511"/>
      <c r="G25" s="427" t="s">
        <v>767</v>
      </c>
      <c r="H25" s="428" t="s">
        <v>968</v>
      </c>
      <c r="I25" s="429" t="s">
        <v>756</v>
      </c>
      <c r="J25" s="511"/>
    </row>
    <row r="26" spans="3:10" customFormat="1" ht="15.75" thickBot="1" x14ac:dyDescent="0.3">
      <c r="C26" s="427" t="s">
        <v>768</v>
      </c>
      <c r="D26" s="428" t="s">
        <v>1327</v>
      </c>
      <c r="E26" s="429">
        <v>2.4</v>
      </c>
      <c r="F26" s="511"/>
      <c r="G26" s="427" t="s">
        <v>768</v>
      </c>
      <c r="H26" s="428" t="s">
        <v>969</v>
      </c>
      <c r="I26" s="429">
        <v>2.4</v>
      </c>
      <c r="J26" s="511"/>
    </row>
    <row r="27" spans="3:10" customFormat="1" ht="15.75" thickBot="1" x14ac:dyDescent="0.3">
      <c r="C27" s="519" t="s">
        <v>1328</v>
      </c>
      <c r="D27" s="520"/>
      <c r="E27" s="430"/>
      <c r="F27" s="511"/>
      <c r="G27" s="650" t="s">
        <v>970</v>
      </c>
      <c r="H27" s="651"/>
      <c r="I27" s="430"/>
      <c r="J27" s="511"/>
    </row>
    <row r="28" spans="3:10" customFormat="1" ht="15.75" thickBot="1" x14ac:dyDescent="0.3">
      <c r="C28" s="431" t="s">
        <v>1329</v>
      </c>
      <c r="D28" s="428"/>
      <c r="E28" s="429"/>
      <c r="F28" s="511"/>
      <c r="G28" s="431" t="s">
        <v>971</v>
      </c>
      <c r="H28" s="428"/>
      <c r="I28" s="429"/>
      <c r="J28" s="511"/>
    </row>
    <row r="29" spans="3:10" ht="13.5" thickBot="1" x14ac:dyDescent="0.25">
      <c r="C29" s="427" t="s">
        <v>769</v>
      </c>
      <c r="D29" s="428" t="s">
        <v>1330</v>
      </c>
      <c r="E29" s="429" t="s">
        <v>770</v>
      </c>
      <c r="G29" s="427" t="s">
        <v>769</v>
      </c>
      <c r="H29" s="428" t="s">
        <v>972</v>
      </c>
      <c r="I29" s="429" t="s">
        <v>770</v>
      </c>
    </row>
    <row r="30" spans="3:10" ht="13.5" thickBot="1" x14ac:dyDescent="0.25">
      <c r="C30" s="427" t="s">
        <v>771</v>
      </c>
      <c r="D30" s="428" t="s">
        <v>1331</v>
      </c>
      <c r="E30" s="429" t="s">
        <v>770</v>
      </c>
      <c r="G30" s="427" t="s">
        <v>771</v>
      </c>
      <c r="H30" s="428" t="s">
        <v>973</v>
      </c>
      <c r="I30" s="429" t="s">
        <v>770</v>
      </c>
    </row>
    <row r="31" spans="3:10" ht="13.5" thickBot="1" x14ac:dyDescent="0.25">
      <c r="C31" s="427" t="s">
        <v>772</v>
      </c>
      <c r="D31" s="428" t="s">
        <v>1332</v>
      </c>
      <c r="E31" s="429" t="s">
        <v>749</v>
      </c>
      <c r="G31" s="427" t="s">
        <v>772</v>
      </c>
      <c r="H31" s="428" t="s">
        <v>974</v>
      </c>
      <c r="I31" s="429" t="s">
        <v>749</v>
      </c>
    </row>
    <row r="32" spans="3:10" ht="13.5" thickBot="1" x14ac:dyDescent="0.25">
      <c r="C32" s="427" t="s">
        <v>773</v>
      </c>
      <c r="D32" s="428" t="s">
        <v>1333</v>
      </c>
      <c r="E32" s="429">
        <v>2.5</v>
      </c>
      <c r="G32" s="427" t="s">
        <v>773</v>
      </c>
      <c r="H32" s="428" t="s">
        <v>975</v>
      </c>
      <c r="I32" s="429">
        <v>2.5</v>
      </c>
    </row>
    <row r="33" spans="3:9" ht="13.5" thickBot="1" x14ac:dyDescent="0.25">
      <c r="C33" s="427" t="s">
        <v>774</v>
      </c>
      <c r="D33" s="428" t="s">
        <v>1334</v>
      </c>
      <c r="E33" s="429" t="s">
        <v>749</v>
      </c>
      <c r="G33" s="427" t="s">
        <v>774</v>
      </c>
      <c r="H33" s="428" t="s">
        <v>976</v>
      </c>
      <c r="I33" s="429" t="s">
        <v>749</v>
      </c>
    </row>
    <row r="34" spans="3:9" ht="13.5" thickBot="1" x14ac:dyDescent="0.25">
      <c r="C34" s="431" t="s">
        <v>1335</v>
      </c>
      <c r="D34" s="428"/>
      <c r="E34" s="429"/>
      <c r="G34" s="431" t="s">
        <v>977</v>
      </c>
      <c r="H34" s="428"/>
      <c r="I34" s="429"/>
    </row>
    <row r="35" spans="3:9" ht="13.5" thickBot="1" x14ac:dyDescent="0.25">
      <c r="C35" s="427" t="s">
        <v>775</v>
      </c>
      <c r="D35" s="428" t="s">
        <v>1336</v>
      </c>
      <c r="E35" s="429" t="s">
        <v>770</v>
      </c>
      <c r="G35" s="427" t="s">
        <v>775</v>
      </c>
      <c r="H35" s="428" t="s">
        <v>978</v>
      </c>
      <c r="I35" s="429" t="s">
        <v>770</v>
      </c>
    </row>
    <row r="36" spans="3:9" ht="13.5" thickBot="1" x14ac:dyDescent="0.25">
      <c r="C36" s="427" t="s">
        <v>776</v>
      </c>
      <c r="D36" s="428" t="s">
        <v>1337</v>
      </c>
      <c r="E36" s="429" t="s">
        <v>770</v>
      </c>
      <c r="G36" s="427" t="s">
        <v>776</v>
      </c>
      <c r="H36" s="428" t="s">
        <v>979</v>
      </c>
      <c r="I36" s="429" t="s">
        <v>770</v>
      </c>
    </row>
    <row r="37" spans="3:9" ht="13.5" thickBot="1" x14ac:dyDescent="0.25">
      <c r="C37" s="427" t="s">
        <v>777</v>
      </c>
      <c r="D37" s="428" t="s">
        <v>1338</v>
      </c>
      <c r="E37" s="429" t="s">
        <v>778</v>
      </c>
      <c r="G37" s="427" t="s">
        <v>777</v>
      </c>
      <c r="H37" s="428" t="s">
        <v>980</v>
      </c>
      <c r="I37" s="429" t="s">
        <v>778</v>
      </c>
    </row>
    <row r="38" spans="3:9" ht="13.5" thickBot="1" x14ac:dyDescent="0.25">
      <c r="C38" s="427" t="s">
        <v>779</v>
      </c>
      <c r="D38" s="428" t="s">
        <v>1339</v>
      </c>
      <c r="E38" s="429" t="s">
        <v>770</v>
      </c>
      <c r="G38" s="427" t="s">
        <v>779</v>
      </c>
      <c r="H38" s="428" t="s">
        <v>981</v>
      </c>
      <c r="I38" s="429" t="s">
        <v>770</v>
      </c>
    </row>
    <row r="39" spans="3:9" ht="13.5" thickBot="1" x14ac:dyDescent="0.25">
      <c r="C39" s="427" t="s">
        <v>780</v>
      </c>
      <c r="D39" s="428" t="s">
        <v>1340</v>
      </c>
      <c r="E39" s="429" t="s">
        <v>770</v>
      </c>
      <c r="G39" s="427" t="s">
        <v>780</v>
      </c>
      <c r="H39" s="428" t="s">
        <v>982</v>
      </c>
      <c r="I39" s="429" t="s">
        <v>770</v>
      </c>
    </row>
    <row r="40" spans="3:9" ht="13.5" thickBot="1" x14ac:dyDescent="0.25">
      <c r="C40" s="427" t="s">
        <v>781</v>
      </c>
      <c r="D40" s="428" t="s">
        <v>1341</v>
      </c>
      <c r="E40" s="429" t="s">
        <v>782</v>
      </c>
      <c r="G40" s="427" t="s">
        <v>781</v>
      </c>
      <c r="H40" s="428" t="s">
        <v>983</v>
      </c>
      <c r="I40" s="429" t="s">
        <v>782</v>
      </c>
    </row>
    <row r="41" spans="3:9" ht="13.5" thickBot="1" x14ac:dyDescent="0.25">
      <c r="C41" s="431" t="s">
        <v>1342</v>
      </c>
      <c r="D41" s="428"/>
      <c r="E41" s="429"/>
      <c r="G41" s="493" t="s">
        <v>984</v>
      </c>
      <c r="H41" s="494"/>
      <c r="I41" s="429"/>
    </row>
    <row r="42" spans="3:9" ht="13.5" thickBot="1" x14ac:dyDescent="0.25">
      <c r="C42" s="427" t="s">
        <v>783</v>
      </c>
      <c r="D42" s="428" t="s">
        <v>1343</v>
      </c>
      <c r="E42" s="429">
        <v>2.5</v>
      </c>
      <c r="G42" s="427" t="s">
        <v>783</v>
      </c>
      <c r="H42" s="428" t="s">
        <v>985</v>
      </c>
      <c r="I42" s="429">
        <v>2.5</v>
      </c>
    </row>
    <row r="43" spans="3:9" ht="13.5" thickBot="1" x14ac:dyDescent="0.25">
      <c r="C43" s="427" t="s">
        <v>784</v>
      </c>
      <c r="D43" s="428" t="s">
        <v>1344</v>
      </c>
      <c r="E43" s="429">
        <v>2.5</v>
      </c>
      <c r="G43" s="427" t="s">
        <v>784</v>
      </c>
      <c r="H43" s="428" t="s">
        <v>986</v>
      </c>
      <c r="I43" s="429">
        <v>2.5</v>
      </c>
    </row>
    <row r="44" spans="3:9" ht="13.5" thickBot="1" x14ac:dyDescent="0.25">
      <c r="C44" s="427" t="s">
        <v>785</v>
      </c>
      <c r="D44" s="428" t="s">
        <v>1345</v>
      </c>
      <c r="E44" s="429">
        <v>2.5</v>
      </c>
      <c r="G44" s="427" t="s">
        <v>785</v>
      </c>
      <c r="H44" s="428" t="s">
        <v>987</v>
      </c>
      <c r="I44" s="429">
        <v>2.5</v>
      </c>
    </row>
    <row r="45" spans="3:9" ht="13.5" thickBot="1" x14ac:dyDescent="0.25">
      <c r="C45" s="427" t="s">
        <v>786</v>
      </c>
      <c r="D45" s="428" t="s">
        <v>1346</v>
      </c>
      <c r="E45" s="429">
        <v>2.5</v>
      </c>
      <c r="G45" s="427" t="s">
        <v>786</v>
      </c>
      <c r="H45" s="428" t="s">
        <v>988</v>
      </c>
      <c r="I45" s="429">
        <v>2.5</v>
      </c>
    </row>
    <row r="46" spans="3:9" ht="13.5" thickBot="1" x14ac:dyDescent="0.25">
      <c r="C46" s="427" t="s">
        <v>1347</v>
      </c>
      <c r="D46" s="428" t="s">
        <v>1348</v>
      </c>
      <c r="E46" s="429">
        <v>2.5</v>
      </c>
      <c r="G46" s="427" t="s">
        <v>989</v>
      </c>
      <c r="H46" s="428" t="s">
        <v>990</v>
      </c>
      <c r="I46" s="429">
        <v>2.5</v>
      </c>
    </row>
    <row r="47" spans="3:9" ht="13.5" thickBot="1" x14ac:dyDescent="0.25">
      <c r="C47" s="427" t="s">
        <v>787</v>
      </c>
      <c r="D47" s="428" t="s">
        <v>1349</v>
      </c>
      <c r="E47" s="429">
        <v>2.5</v>
      </c>
      <c r="G47" s="427" t="s">
        <v>787</v>
      </c>
      <c r="H47" s="428" t="s">
        <v>991</v>
      </c>
      <c r="I47" s="429">
        <v>2.5</v>
      </c>
    </row>
    <row r="48" spans="3:9" ht="13.5" thickBot="1" x14ac:dyDescent="0.25">
      <c r="C48" s="427" t="s">
        <v>788</v>
      </c>
      <c r="D48" s="428" t="s">
        <v>1350</v>
      </c>
      <c r="E48" s="429">
        <v>2.5</v>
      </c>
      <c r="G48" s="427" t="s">
        <v>788</v>
      </c>
      <c r="H48" s="428" t="s">
        <v>992</v>
      </c>
      <c r="I48" s="429">
        <v>2.5</v>
      </c>
    </row>
    <row r="49" spans="3:9" ht="13.5" thickBot="1" x14ac:dyDescent="0.25">
      <c r="C49" s="431" t="s">
        <v>1351</v>
      </c>
      <c r="D49" s="428"/>
      <c r="E49" s="429"/>
      <c r="G49" s="431" t="s">
        <v>993</v>
      </c>
      <c r="H49" s="428"/>
      <c r="I49" s="429"/>
    </row>
    <row r="50" spans="3:9" ht="13.5" thickBot="1" x14ac:dyDescent="0.25">
      <c r="C50" s="427" t="s">
        <v>789</v>
      </c>
      <c r="D50" s="428" t="s">
        <v>1352</v>
      </c>
      <c r="E50" s="429">
        <v>2.5</v>
      </c>
      <c r="G50" s="427" t="s">
        <v>789</v>
      </c>
      <c r="H50" s="428" t="s">
        <v>994</v>
      </c>
      <c r="I50" s="429">
        <v>2.5</v>
      </c>
    </row>
    <row r="51" spans="3:9" ht="13.5" thickBot="1" x14ac:dyDescent="0.25">
      <c r="C51" s="521" t="s">
        <v>790</v>
      </c>
      <c r="D51" s="522"/>
      <c r="E51" s="430"/>
      <c r="G51" s="646" t="s">
        <v>1307</v>
      </c>
      <c r="H51" s="647"/>
      <c r="I51" s="430"/>
    </row>
    <row r="52" spans="3:9" ht="13.5" thickBot="1" x14ac:dyDescent="0.25">
      <c r="C52" s="431" t="s">
        <v>1353</v>
      </c>
      <c r="D52" s="428"/>
      <c r="E52" s="429"/>
      <c r="G52" s="493" t="s">
        <v>995</v>
      </c>
      <c r="H52" s="494"/>
      <c r="I52" s="429"/>
    </row>
    <row r="53" spans="3:9" ht="13.5" thickBot="1" x14ac:dyDescent="0.25">
      <c r="C53" s="427" t="s">
        <v>791</v>
      </c>
      <c r="D53" s="428" t="s">
        <v>1354</v>
      </c>
      <c r="E53" s="429" t="s">
        <v>778</v>
      </c>
      <c r="G53" s="427" t="s">
        <v>791</v>
      </c>
      <c r="H53" s="428" t="s">
        <v>996</v>
      </c>
      <c r="I53" s="429" t="s">
        <v>778</v>
      </c>
    </row>
    <row r="54" spans="3:9" ht="13.5" thickBot="1" x14ac:dyDescent="0.25">
      <c r="C54" s="427" t="s">
        <v>792</v>
      </c>
      <c r="D54" s="428" t="s">
        <v>1355</v>
      </c>
      <c r="E54" s="429" t="s">
        <v>756</v>
      </c>
      <c r="G54" s="427" t="s">
        <v>792</v>
      </c>
      <c r="H54" s="428" t="s">
        <v>997</v>
      </c>
      <c r="I54" s="429" t="s">
        <v>756</v>
      </c>
    </row>
    <row r="55" spans="3:9" ht="13.5" thickBot="1" x14ac:dyDescent="0.25">
      <c r="C55" s="427" t="s">
        <v>793</v>
      </c>
      <c r="D55" s="428" t="s">
        <v>1356</v>
      </c>
      <c r="E55" s="429">
        <v>2.6</v>
      </c>
      <c r="G55" s="427" t="s">
        <v>793</v>
      </c>
      <c r="H55" s="428" t="s">
        <v>998</v>
      </c>
      <c r="I55" s="429">
        <v>2.6</v>
      </c>
    </row>
    <row r="56" spans="3:9" ht="13.5" thickBot="1" x14ac:dyDescent="0.25">
      <c r="C56" s="427" t="s">
        <v>794</v>
      </c>
      <c r="D56" s="428" t="s">
        <v>1357</v>
      </c>
      <c r="E56" s="429" t="s">
        <v>778</v>
      </c>
      <c r="G56" s="427" t="s">
        <v>794</v>
      </c>
      <c r="H56" s="428" t="s">
        <v>999</v>
      </c>
      <c r="I56" s="429" t="s">
        <v>778</v>
      </c>
    </row>
    <row r="57" spans="3:9" ht="13.5" thickBot="1" x14ac:dyDescent="0.25">
      <c r="C57" s="431" t="s">
        <v>1204</v>
      </c>
      <c r="D57" s="428"/>
      <c r="E57" s="429"/>
      <c r="G57" s="431" t="s">
        <v>938</v>
      </c>
      <c r="H57" s="428"/>
      <c r="I57" s="429"/>
    </row>
    <row r="58" spans="3:9" ht="13.5" thickBot="1" x14ac:dyDescent="0.25">
      <c r="C58" s="427" t="s">
        <v>795</v>
      </c>
      <c r="D58" s="428" t="s">
        <v>1358</v>
      </c>
      <c r="E58" s="429" t="s">
        <v>778</v>
      </c>
      <c r="G58" s="427" t="s">
        <v>795</v>
      </c>
      <c r="H58" s="428" t="s">
        <v>1000</v>
      </c>
      <c r="I58" s="429" t="s">
        <v>778</v>
      </c>
    </row>
    <row r="59" spans="3:9" ht="13.5" thickBot="1" x14ac:dyDescent="0.25">
      <c r="C59" s="427" t="s">
        <v>796</v>
      </c>
      <c r="D59" s="428" t="s">
        <v>1359</v>
      </c>
      <c r="E59" s="429" t="s">
        <v>778</v>
      </c>
      <c r="G59" s="427" t="s">
        <v>796</v>
      </c>
      <c r="H59" s="428" t="s">
        <v>1001</v>
      </c>
      <c r="I59" s="429" t="s">
        <v>778</v>
      </c>
    </row>
    <row r="60" spans="3:9" ht="13.5" thickBot="1" x14ac:dyDescent="0.25">
      <c r="C60" s="431" t="s">
        <v>1360</v>
      </c>
      <c r="D60" s="428"/>
      <c r="E60" s="429"/>
      <c r="G60" s="431" t="s">
        <v>1002</v>
      </c>
      <c r="H60" s="428"/>
      <c r="I60" s="429"/>
    </row>
    <row r="61" spans="3:9" ht="13.5" thickBot="1" x14ac:dyDescent="0.25">
      <c r="C61" s="427" t="s">
        <v>797</v>
      </c>
      <c r="D61" s="428" t="s">
        <v>1361</v>
      </c>
      <c r="E61" s="429">
        <v>2.6</v>
      </c>
      <c r="G61" s="427" t="s">
        <v>797</v>
      </c>
      <c r="H61" s="428" t="s">
        <v>1003</v>
      </c>
      <c r="I61" s="429">
        <v>2.6</v>
      </c>
    </row>
    <row r="62" spans="3:9" ht="13.5" thickBot="1" x14ac:dyDescent="0.25">
      <c r="C62" s="427" t="s">
        <v>798</v>
      </c>
      <c r="D62" s="428" t="s">
        <v>1362</v>
      </c>
      <c r="E62" s="429">
        <v>2.6</v>
      </c>
      <c r="G62" s="427" t="s">
        <v>798</v>
      </c>
      <c r="H62" s="428" t="s">
        <v>1004</v>
      </c>
      <c r="I62" s="429">
        <v>2.6</v>
      </c>
    </row>
    <row r="63" spans="3:9" ht="13.5" thickBot="1" x14ac:dyDescent="0.25">
      <c r="C63" s="427" t="s">
        <v>799</v>
      </c>
      <c r="D63" s="428" t="s">
        <v>1363</v>
      </c>
      <c r="E63" s="429">
        <v>2.6</v>
      </c>
      <c r="G63" s="427" t="s">
        <v>799</v>
      </c>
      <c r="H63" s="428" t="s">
        <v>1005</v>
      </c>
      <c r="I63" s="429">
        <v>2.6</v>
      </c>
    </row>
    <row r="64" spans="3:9" ht="13.5" thickBot="1" x14ac:dyDescent="0.25">
      <c r="C64" s="431" t="s">
        <v>1364</v>
      </c>
      <c r="D64" s="428"/>
      <c r="E64" s="429"/>
      <c r="G64" s="431" t="s">
        <v>1006</v>
      </c>
      <c r="H64" s="428"/>
      <c r="I64" s="429"/>
    </row>
    <row r="65" spans="3:9" ht="13.5" thickBot="1" x14ac:dyDescent="0.25">
      <c r="C65" s="427" t="s">
        <v>800</v>
      </c>
      <c r="D65" s="428" t="s">
        <v>1365</v>
      </c>
      <c r="E65" s="429">
        <v>2.6</v>
      </c>
      <c r="G65" s="427" t="s">
        <v>800</v>
      </c>
      <c r="H65" s="428" t="s">
        <v>1007</v>
      </c>
      <c r="I65" s="429">
        <v>2.6</v>
      </c>
    </row>
    <row r="66" spans="3:9" ht="13.5" thickBot="1" x14ac:dyDescent="0.25">
      <c r="C66" s="427" t="s">
        <v>801</v>
      </c>
      <c r="D66" s="428" t="s">
        <v>1366</v>
      </c>
      <c r="E66" s="429">
        <v>2.6</v>
      </c>
      <c r="G66" s="427" t="s">
        <v>801</v>
      </c>
      <c r="H66" s="428" t="s">
        <v>1008</v>
      </c>
      <c r="I66" s="429">
        <v>2.6</v>
      </c>
    </row>
    <row r="67" spans="3:9" ht="13.5" thickBot="1" x14ac:dyDescent="0.25">
      <c r="C67" s="427" t="s">
        <v>802</v>
      </c>
      <c r="D67" s="428" t="s">
        <v>1367</v>
      </c>
      <c r="E67" s="429">
        <v>2.6</v>
      </c>
      <c r="G67" s="427" t="s">
        <v>802</v>
      </c>
      <c r="H67" s="428" t="s">
        <v>1009</v>
      </c>
      <c r="I67" s="429">
        <v>2.6</v>
      </c>
    </row>
    <row r="68" spans="3:9" ht="13.5" thickBot="1" x14ac:dyDescent="0.25">
      <c r="C68" s="427" t="s">
        <v>803</v>
      </c>
      <c r="D68" s="428" t="s">
        <v>1368</v>
      </c>
      <c r="E68" s="429">
        <v>2.6</v>
      </c>
      <c r="G68" s="427" t="s">
        <v>803</v>
      </c>
      <c r="H68" s="428" t="s">
        <v>1010</v>
      </c>
      <c r="I68" s="429">
        <v>2.6</v>
      </c>
    </row>
    <row r="69" spans="3:9" ht="13.5" thickBot="1" x14ac:dyDescent="0.25">
      <c r="C69" s="431" t="s">
        <v>1369</v>
      </c>
      <c r="D69" s="428"/>
      <c r="E69" s="429"/>
      <c r="G69" s="431" t="s">
        <v>1011</v>
      </c>
      <c r="H69" s="428"/>
      <c r="I69" s="429"/>
    </row>
    <row r="70" spans="3:9" ht="13.5" thickBot="1" x14ac:dyDescent="0.25">
      <c r="C70" s="427" t="s">
        <v>804</v>
      </c>
      <c r="D70" s="428" t="s">
        <v>1370</v>
      </c>
      <c r="E70" s="429">
        <v>2.5</v>
      </c>
      <c r="G70" s="427" t="s">
        <v>804</v>
      </c>
      <c r="H70" s="428" t="s">
        <v>1012</v>
      </c>
      <c r="I70" s="429">
        <v>2.5</v>
      </c>
    </row>
  </sheetData>
  <mergeCells count="5">
    <mergeCell ref="G51:H51"/>
    <mergeCell ref="G7:H7"/>
    <mergeCell ref="G8:H8"/>
    <mergeCell ref="G14:H14"/>
    <mergeCell ref="G27:H27"/>
  </mergeCells>
  <pageMargins left="0.7" right="0.7" top="0.75" bottom="0.75" header="0.3" footer="0.3"/>
  <pageSetup paperSize="0" orientation="portrait" horizontalDpi="0" verticalDpi="0" copies="0"/>
  <headerFooter>
    <oddFooter>&amp;L_x000D_&amp;1#&amp;"Calibri"&amp;10&amp;K000000 Interné</oddFooter>
  </headerFooter>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
  <sheetViews>
    <sheetView workbookViewId="0">
      <selection activeCell="V29" sqref="V29"/>
    </sheetView>
  </sheetViews>
  <sheetFormatPr defaultRowHeight="15" x14ac:dyDescent="0.25"/>
  <sheetData/>
  <pageMargins left="0.7" right="0.7" top="0.75" bottom="0.75" header="0.3" footer="0.3"/>
  <headerFooter>
    <oddFooter>&amp;L_x000D_&amp;1#&amp;"Calibri"&amp;10&amp;K000000 Interné</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D2:N53"/>
  <sheetViews>
    <sheetView showGridLines="0" zoomScaleNormal="100" workbookViewId="0"/>
  </sheetViews>
  <sheetFormatPr defaultColWidth="9" defaultRowHeight="12.75" x14ac:dyDescent="0.2"/>
  <cols>
    <col min="1" max="3" width="9" style="137"/>
    <col min="4" max="4" width="32.5" style="137" customWidth="1"/>
    <col min="5" max="16384" width="9" style="137"/>
  </cols>
  <sheetData>
    <row r="2" spans="4:14" ht="13.5" thickBot="1" x14ac:dyDescent="0.25">
      <c r="D2" s="142"/>
      <c r="E2" s="142"/>
      <c r="F2" s="142"/>
      <c r="G2" s="142"/>
      <c r="H2" s="142"/>
      <c r="I2" s="142"/>
      <c r="J2" s="142"/>
      <c r="K2" s="142"/>
      <c r="L2" s="142"/>
      <c r="M2" s="142"/>
      <c r="N2" s="142"/>
    </row>
    <row r="3" spans="4:14" x14ac:dyDescent="0.2">
      <c r="E3" s="143">
        <v>2019</v>
      </c>
      <c r="F3" s="143">
        <v>2020</v>
      </c>
      <c r="G3" s="143">
        <v>2021</v>
      </c>
      <c r="H3" s="143">
        <v>2022</v>
      </c>
      <c r="I3" s="143">
        <v>2023</v>
      </c>
      <c r="J3" s="143">
        <v>2024</v>
      </c>
      <c r="K3" s="143">
        <v>2025</v>
      </c>
      <c r="L3" s="143">
        <v>2026</v>
      </c>
      <c r="M3" s="143">
        <v>2027</v>
      </c>
      <c r="N3" s="143">
        <v>2028</v>
      </c>
    </row>
    <row r="4" spans="4:14" x14ac:dyDescent="0.2">
      <c r="D4" s="144" t="s">
        <v>309</v>
      </c>
      <c r="E4" s="145">
        <v>1.5570099901024987</v>
      </c>
      <c r="F4" s="145">
        <v>0.23049455548610157</v>
      </c>
      <c r="G4" s="145">
        <v>1.6993236778445255</v>
      </c>
      <c r="H4" s="145">
        <v>2.8648606542466299</v>
      </c>
      <c r="I4" s="145">
        <v>-1.8286619497700829</v>
      </c>
      <c r="J4" s="145">
        <v>1.6340199261558159</v>
      </c>
      <c r="K4" s="145">
        <v>0.62836322836989122</v>
      </c>
      <c r="L4" s="145">
        <v>0.51898145412691532</v>
      </c>
      <c r="M4" s="145">
        <v>0.80785022098341908</v>
      </c>
      <c r="N4" s="145">
        <v>0.67652155270217162</v>
      </c>
    </row>
    <row r="5" spans="4:14" x14ac:dyDescent="0.2">
      <c r="D5" s="106" t="s">
        <v>310</v>
      </c>
      <c r="E5" s="146">
        <v>0.96462532734574746</v>
      </c>
      <c r="F5" s="146">
        <v>-0.19203197588068643</v>
      </c>
      <c r="G5" s="146">
        <v>0.7852050702443184</v>
      </c>
      <c r="H5" s="146">
        <v>-0.60990122097800947</v>
      </c>
      <c r="I5" s="146">
        <v>-0.50651684491980942</v>
      </c>
      <c r="J5" s="146">
        <v>0.71883739373753408</v>
      </c>
      <c r="K5" s="146">
        <v>0.39990065143428721</v>
      </c>
      <c r="L5" s="146">
        <v>-0.17744909069785827</v>
      </c>
      <c r="M5" s="146">
        <v>4.5350757386746592E-2</v>
      </c>
      <c r="N5" s="146">
        <v>-7.2821306643300637E-2</v>
      </c>
    </row>
    <row r="6" spans="4:14" x14ac:dyDescent="0.2">
      <c r="D6" s="106" t="s">
        <v>311</v>
      </c>
      <c r="E6" s="146">
        <v>1.0395439396419965</v>
      </c>
      <c r="F6" s="146">
        <v>-2.0565742294065412</v>
      </c>
      <c r="G6" s="146">
        <v>1.0006787171788423</v>
      </c>
      <c r="H6" s="146">
        <v>0.85373432271504701</v>
      </c>
      <c r="I6" s="146">
        <v>0.81438990080584073</v>
      </c>
      <c r="J6" s="146">
        <v>0.3838714219879345</v>
      </c>
      <c r="K6" s="146">
        <v>0.71305543607079536</v>
      </c>
      <c r="L6" s="146">
        <v>0.55863000985625044</v>
      </c>
      <c r="M6" s="146">
        <v>-0.7627953403090173</v>
      </c>
      <c r="N6" s="146">
        <v>0.29019715714059813</v>
      </c>
    </row>
    <row r="7" spans="4:14" x14ac:dyDescent="0.2">
      <c r="D7" s="106" t="s">
        <v>312</v>
      </c>
      <c r="E7" s="146">
        <v>-0.87286706024193028</v>
      </c>
      <c r="F7" s="146">
        <v>1.38494618156521</v>
      </c>
      <c r="G7" s="146">
        <v>-0.71019175104123544</v>
      </c>
      <c r="H7" s="146">
        <v>-1.2136928977787682</v>
      </c>
      <c r="I7" s="146">
        <v>6.3534344452227014</v>
      </c>
      <c r="J7" s="146">
        <v>-1.6051470210322949</v>
      </c>
      <c r="K7" s="146">
        <v>-1.0512864334007861</v>
      </c>
      <c r="L7" s="146">
        <v>0.22134733005187932</v>
      </c>
      <c r="M7" s="146">
        <v>0.96849436681611445</v>
      </c>
      <c r="N7" s="146">
        <v>0.66109890956282569</v>
      </c>
    </row>
    <row r="8" spans="4:14" x14ac:dyDescent="0.2">
      <c r="D8" s="106" t="s">
        <v>313</v>
      </c>
      <c r="E8" s="146">
        <v>-0.41241309665438131</v>
      </c>
      <c r="F8" s="146">
        <v>-1.9523469490961658</v>
      </c>
      <c r="G8" s="146">
        <v>2.9245769186986466</v>
      </c>
      <c r="H8" s="146">
        <v>-1.4576413496357297</v>
      </c>
      <c r="I8" s="146">
        <v>-2.6644964356429086</v>
      </c>
      <c r="J8" s="146">
        <v>0.93009599688675182</v>
      </c>
      <c r="K8" s="146">
        <v>0.14546177819664241</v>
      </c>
      <c r="L8" s="146">
        <v>0.14421985571382703</v>
      </c>
      <c r="M8" s="146">
        <v>0.33765515583535061</v>
      </c>
      <c r="N8" s="146">
        <v>0.24050321092336052</v>
      </c>
    </row>
    <row r="9" spans="4:14" ht="13.5" thickBot="1" x14ac:dyDescent="0.25">
      <c r="D9" s="147" t="s">
        <v>314</v>
      </c>
      <c r="E9" s="148">
        <v>2.2758991001939233</v>
      </c>
      <c r="F9" s="148">
        <v>-2.585512417332092</v>
      </c>
      <c r="G9" s="148">
        <v>5.699592632925099</v>
      </c>
      <c r="H9" s="148">
        <v>0.43735950856917949</v>
      </c>
      <c r="I9" s="148">
        <v>2.1681491156957611</v>
      </c>
      <c r="J9" s="148">
        <v>2.0616777177357326</v>
      </c>
      <c r="K9" s="148">
        <v>0.83549466067083245</v>
      </c>
      <c r="L9" s="148">
        <v>1.2657295590510209</v>
      </c>
      <c r="M9" s="148">
        <v>1.3965551607126203</v>
      </c>
      <c r="N9" s="148">
        <v>1.795499523685673</v>
      </c>
    </row>
    <row r="10" spans="4:14" x14ac:dyDescent="0.2">
      <c r="D10" s="106"/>
      <c r="E10" s="106"/>
      <c r="F10" s="146"/>
      <c r="G10" s="146"/>
      <c r="H10" s="146"/>
      <c r="I10" s="146"/>
      <c r="J10" s="106"/>
      <c r="K10" s="106"/>
    </row>
    <row r="11" spans="4:14" x14ac:dyDescent="0.2">
      <c r="D11" s="149" t="s">
        <v>498</v>
      </c>
      <c r="I11" s="146"/>
      <c r="J11" s="106"/>
    </row>
    <row r="12" spans="4:14" x14ac:dyDescent="0.2">
      <c r="D12" s="106"/>
      <c r="F12" s="106"/>
      <c r="G12" s="146"/>
      <c r="H12" s="146"/>
      <c r="I12" s="146"/>
      <c r="J12" s="146"/>
    </row>
    <row r="13" spans="4:14" x14ac:dyDescent="0.2">
      <c r="D13" s="106"/>
      <c r="F13" s="106"/>
      <c r="G13" s="146"/>
      <c r="H13" s="146"/>
      <c r="I13" s="146"/>
      <c r="J13" s="146"/>
    </row>
    <row r="14" spans="4:14" x14ac:dyDescent="0.2">
      <c r="D14" s="106"/>
      <c r="F14" s="106"/>
      <c r="G14" s="146"/>
      <c r="H14" s="146"/>
      <c r="I14" s="146"/>
      <c r="J14" s="146"/>
    </row>
    <row r="26" spans="4:14" x14ac:dyDescent="0.2">
      <c r="H26" s="150" t="s">
        <v>0</v>
      </c>
    </row>
    <row r="30" spans="4:14" x14ac:dyDescent="0.2">
      <c r="E30" s="143">
        <v>2019</v>
      </c>
      <c r="F30" s="143">
        <v>2020</v>
      </c>
      <c r="G30" s="143">
        <v>2021</v>
      </c>
      <c r="H30" s="143">
        <v>2022</v>
      </c>
      <c r="I30" s="143">
        <v>2023</v>
      </c>
      <c r="J30" s="143">
        <v>2024</v>
      </c>
      <c r="K30" s="143">
        <v>2025</v>
      </c>
      <c r="L30" s="143">
        <v>2026</v>
      </c>
      <c r="M30" s="143">
        <v>2027</v>
      </c>
      <c r="N30" s="143">
        <v>2028</v>
      </c>
    </row>
    <row r="31" spans="4:14" x14ac:dyDescent="0.2">
      <c r="D31" s="144" t="s">
        <v>315</v>
      </c>
      <c r="E31" s="145">
        <f>E4</f>
        <v>1.5570099901024987</v>
      </c>
      <c r="F31" s="145">
        <f t="shared" ref="F31:M31" si="0">F4</f>
        <v>0.23049455548610157</v>
      </c>
      <c r="G31" s="145">
        <f t="shared" si="0"/>
        <v>1.6993236778445255</v>
      </c>
      <c r="H31" s="145">
        <f t="shared" si="0"/>
        <v>2.8648606542466299</v>
      </c>
      <c r="I31" s="145">
        <f t="shared" si="0"/>
        <v>-1.8286619497700829</v>
      </c>
      <c r="J31" s="145">
        <f t="shared" si="0"/>
        <v>1.6340199261558159</v>
      </c>
      <c r="K31" s="145">
        <f t="shared" si="0"/>
        <v>0.62836322836989122</v>
      </c>
      <c r="L31" s="145">
        <f t="shared" si="0"/>
        <v>0.51898145412691532</v>
      </c>
      <c r="M31" s="145">
        <f t="shared" si="0"/>
        <v>0.80785022098341908</v>
      </c>
      <c r="N31" s="145">
        <f t="shared" ref="N31" si="1">N4</f>
        <v>0.67652155270217162</v>
      </c>
    </row>
    <row r="32" spans="4:14" x14ac:dyDescent="0.2">
      <c r="D32" s="106" t="s">
        <v>316</v>
      </c>
      <c r="E32" s="146">
        <f t="shared" ref="E32:M36" si="2">E5</f>
        <v>0.96462532734574746</v>
      </c>
      <c r="F32" s="146">
        <f t="shared" si="2"/>
        <v>-0.19203197588068643</v>
      </c>
      <c r="G32" s="146">
        <f t="shared" si="2"/>
        <v>0.7852050702443184</v>
      </c>
      <c r="H32" s="146">
        <f t="shared" si="2"/>
        <v>-0.60990122097800947</v>
      </c>
      <c r="I32" s="146">
        <f t="shared" si="2"/>
        <v>-0.50651684491980942</v>
      </c>
      <c r="J32" s="146">
        <f t="shared" si="2"/>
        <v>0.71883739373753408</v>
      </c>
      <c r="K32" s="146">
        <f t="shared" si="2"/>
        <v>0.39990065143428721</v>
      </c>
      <c r="L32" s="146">
        <f t="shared" si="2"/>
        <v>-0.17744909069785827</v>
      </c>
      <c r="M32" s="146">
        <f t="shared" si="2"/>
        <v>4.5350757386746592E-2</v>
      </c>
      <c r="N32" s="146">
        <f t="shared" ref="N32" si="3">N5</f>
        <v>-7.2821306643300637E-2</v>
      </c>
    </row>
    <row r="33" spans="4:14" x14ac:dyDescent="0.2">
      <c r="D33" s="106" t="s">
        <v>317</v>
      </c>
      <c r="E33" s="146">
        <f t="shared" si="2"/>
        <v>1.0395439396419965</v>
      </c>
      <c r="F33" s="146">
        <f t="shared" si="2"/>
        <v>-2.0565742294065412</v>
      </c>
      <c r="G33" s="146">
        <f t="shared" si="2"/>
        <v>1.0006787171788423</v>
      </c>
      <c r="H33" s="146">
        <f t="shared" si="2"/>
        <v>0.85373432271504701</v>
      </c>
      <c r="I33" s="146">
        <f t="shared" si="2"/>
        <v>0.81438990080584073</v>
      </c>
      <c r="J33" s="146">
        <f t="shared" si="2"/>
        <v>0.3838714219879345</v>
      </c>
      <c r="K33" s="146">
        <f t="shared" si="2"/>
        <v>0.71305543607079536</v>
      </c>
      <c r="L33" s="146">
        <f t="shared" si="2"/>
        <v>0.55863000985625044</v>
      </c>
      <c r="M33" s="146">
        <f t="shared" si="2"/>
        <v>-0.7627953403090173</v>
      </c>
      <c r="N33" s="146">
        <f t="shared" ref="N33" si="4">N6</f>
        <v>0.29019715714059813</v>
      </c>
    </row>
    <row r="34" spans="4:14" x14ac:dyDescent="0.2">
      <c r="D34" s="106" t="s">
        <v>318</v>
      </c>
      <c r="E34" s="146">
        <f t="shared" si="2"/>
        <v>-0.87286706024193028</v>
      </c>
      <c r="F34" s="146">
        <f t="shared" si="2"/>
        <v>1.38494618156521</v>
      </c>
      <c r="G34" s="146">
        <f t="shared" si="2"/>
        <v>-0.71019175104123544</v>
      </c>
      <c r="H34" s="146">
        <f t="shared" si="2"/>
        <v>-1.2136928977787682</v>
      </c>
      <c r="I34" s="146">
        <f t="shared" si="2"/>
        <v>6.3534344452227014</v>
      </c>
      <c r="J34" s="146">
        <f t="shared" si="2"/>
        <v>-1.6051470210322949</v>
      </c>
      <c r="K34" s="146">
        <f t="shared" si="2"/>
        <v>-1.0512864334007861</v>
      </c>
      <c r="L34" s="146">
        <f t="shared" si="2"/>
        <v>0.22134733005187932</v>
      </c>
      <c r="M34" s="146">
        <f t="shared" si="2"/>
        <v>0.96849436681611445</v>
      </c>
      <c r="N34" s="146">
        <f t="shared" ref="N34" si="5">N7</f>
        <v>0.66109890956282569</v>
      </c>
    </row>
    <row r="35" spans="4:14" x14ac:dyDescent="0.2">
      <c r="D35" s="106" t="s">
        <v>319</v>
      </c>
      <c r="E35" s="146">
        <f t="shared" si="2"/>
        <v>-0.41241309665438131</v>
      </c>
      <c r="F35" s="146">
        <f t="shared" si="2"/>
        <v>-1.9523469490961658</v>
      </c>
      <c r="G35" s="146">
        <f t="shared" si="2"/>
        <v>2.9245769186986466</v>
      </c>
      <c r="H35" s="146">
        <f t="shared" si="2"/>
        <v>-1.4576413496357297</v>
      </c>
      <c r="I35" s="146">
        <f t="shared" si="2"/>
        <v>-2.6644964356429086</v>
      </c>
      <c r="J35" s="146">
        <f t="shared" si="2"/>
        <v>0.93009599688675182</v>
      </c>
      <c r="K35" s="146">
        <f t="shared" si="2"/>
        <v>0.14546177819664241</v>
      </c>
      <c r="L35" s="146">
        <f t="shared" si="2"/>
        <v>0.14421985571382703</v>
      </c>
      <c r="M35" s="146">
        <f t="shared" si="2"/>
        <v>0.33765515583535061</v>
      </c>
      <c r="N35" s="146">
        <f t="shared" ref="N35" si="6">N8</f>
        <v>0.24050321092336052</v>
      </c>
    </row>
    <row r="36" spans="4:14" ht="13.5" thickBot="1" x14ac:dyDescent="0.25">
      <c r="D36" s="147" t="s">
        <v>320</v>
      </c>
      <c r="E36" s="148">
        <f t="shared" si="2"/>
        <v>2.2758991001939233</v>
      </c>
      <c r="F36" s="148">
        <f t="shared" si="2"/>
        <v>-2.585512417332092</v>
      </c>
      <c r="G36" s="148">
        <f t="shared" si="2"/>
        <v>5.699592632925099</v>
      </c>
      <c r="H36" s="148">
        <f t="shared" si="2"/>
        <v>0.43735950856917949</v>
      </c>
      <c r="I36" s="148">
        <f t="shared" si="2"/>
        <v>2.1681491156957611</v>
      </c>
      <c r="J36" s="148">
        <f t="shared" si="2"/>
        <v>2.0616777177357326</v>
      </c>
      <c r="K36" s="148">
        <f t="shared" si="2"/>
        <v>0.83549466067083245</v>
      </c>
      <c r="L36" s="148">
        <f t="shared" si="2"/>
        <v>1.2657295590510209</v>
      </c>
      <c r="M36" s="148">
        <f t="shared" si="2"/>
        <v>1.3965551607126203</v>
      </c>
      <c r="N36" s="148">
        <f t="shared" ref="N36" si="7">N9</f>
        <v>1.795499523685673</v>
      </c>
    </row>
    <row r="38" spans="4:14" x14ac:dyDescent="0.2">
      <c r="D38" s="149" t="s">
        <v>499</v>
      </c>
    </row>
    <row r="53" spans="8:8" x14ac:dyDescent="0.2">
      <c r="H53" s="150" t="s">
        <v>203</v>
      </c>
    </row>
  </sheetData>
  <pageMargins left="0.7" right="0.7" top="0.75" bottom="0.75" header="0.3" footer="0.3"/>
  <pageSetup paperSize="9" orientation="portrait" r:id="rId1"/>
  <headerFooter>
    <oddFooter>&amp;L_x000D_&amp;1#&amp;"Calibri"&amp;10&amp;K000000 Interné</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D2:L41"/>
  <sheetViews>
    <sheetView showGridLines="0" zoomScaleNormal="100" workbookViewId="0"/>
  </sheetViews>
  <sheetFormatPr defaultColWidth="9" defaultRowHeight="12.75" x14ac:dyDescent="0.2"/>
  <cols>
    <col min="1" max="1" width="9" style="137"/>
    <col min="2" max="2" width="8" style="137" customWidth="1"/>
    <col min="3" max="3" width="9" style="137"/>
    <col min="4" max="4" width="32.5" style="137" customWidth="1"/>
    <col min="5" max="16384" width="9" style="137"/>
  </cols>
  <sheetData>
    <row r="2" spans="4:12" ht="13.5" thickBot="1" x14ac:dyDescent="0.25">
      <c r="D2" s="142"/>
      <c r="E2" s="142"/>
      <c r="F2" s="142"/>
      <c r="G2" s="142"/>
      <c r="H2" s="142"/>
      <c r="I2" s="142"/>
      <c r="J2" s="142"/>
      <c r="K2" s="142"/>
      <c r="L2" s="142"/>
    </row>
    <row r="3" spans="4:12" x14ac:dyDescent="0.2">
      <c r="E3" s="143">
        <v>2021</v>
      </c>
      <c r="F3" s="143">
        <v>2022</v>
      </c>
      <c r="G3" s="143">
        <v>2023</v>
      </c>
      <c r="H3" s="143">
        <v>2024</v>
      </c>
      <c r="I3" s="143">
        <v>2025</v>
      </c>
      <c r="J3" s="143">
        <v>2026</v>
      </c>
      <c r="K3" s="143">
        <v>2027</v>
      </c>
      <c r="L3" s="143">
        <v>2028</v>
      </c>
    </row>
    <row r="4" spans="4:12" x14ac:dyDescent="0.2">
      <c r="D4" s="151" t="s">
        <v>369</v>
      </c>
      <c r="E4" s="145">
        <v>2366.3225701700003</v>
      </c>
      <c r="F4" s="145">
        <v>2203.3151951699997</v>
      </c>
      <c r="G4" s="145">
        <v>4555.8749231700003</v>
      </c>
      <c r="H4" s="145">
        <v>3009.6628915400001</v>
      </c>
      <c r="I4" s="145">
        <v>2611.3437840137367</v>
      </c>
      <c r="J4" s="145">
        <v>3012.6491068217661</v>
      </c>
      <c r="K4" s="145">
        <v>3191.6089792959679</v>
      </c>
      <c r="L4" s="145">
        <v>2931.6334051332728</v>
      </c>
    </row>
    <row r="5" spans="4:12" ht="13.5" thickBot="1" x14ac:dyDescent="0.25">
      <c r="D5" s="152" t="s">
        <v>370</v>
      </c>
      <c r="E5" s="148">
        <v>6.0719348899999988</v>
      </c>
      <c r="F5" s="148">
        <v>46.409622200000001</v>
      </c>
      <c r="G5" s="148">
        <v>298.79590386983989</v>
      </c>
      <c r="H5" s="148">
        <v>825.22966162983948</v>
      </c>
      <c r="I5" s="148">
        <v>2273.0519194700832</v>
      </c>
      <c r="J5" s="148">
        <v>2573.1779601170151</v>
      </c>
      <c r="K5" s="148">
        <v>199.90670989318767</v>
      </c>
      <c r="L5" s="148">
        <v>185.82130793003273</v>
      </c>
    </row>
    <row r="6" spans="4:12" x14ac:dyDescent="0.2">
      <c r="D6" s="106"/>
      <c r="E6" s="106"/>
      <c r="F6" s="146"/>
      <c r="G6" s="146"/>
      <c r="H6" s="146"/>
      <c r="I6" s="146"/>
      <c r="J6" s="106"/>
      <c r="K6" s="106"/>
    </row>
    <row r="7" spans="4:12" x14ac:dyDescent="0.2">
      <c r="D7" s="149" t="s">
        <v>322</v>
      </c>
      <c r="I7" s="146"/>
      <c r="J7" s="106"/>
    </row>
    <row r="8" spans="4:12" x14ac:dyDescent="0.2">
      <c r="D8" s="106"/>
      <c r="F8" s="106"/>
      <c r="G8" s="146"/>
      <c r="H8" s="146"/>
      <c r="I8" s="146"/>
      <c r="J8" s="146"/>
    </row>
    <row r="9" spans="4:12" x14ac:dyDescent="0.2">
      <c r="D9" s="106"/>
      <c r="F9" s="106"/>
      <c r="G9" s="146"/>
      <c r="H9" s="146"/>
      <c r="I9" s="146"/>
      <c r="J9" s="146"/>
    </row>
    <row r="10" spans="4:12" x14ac:dyDescent="0.2">
      <c r="D10" s="106"/>
      <c r="F10" s="106"/>
      <c r="G10" s="146"/>
      <c r="H10" s="146"/>
      <c r="I10" s="146"/>
      <c r="J10" s="146"/>
    </row>
    <row r="20" spans="4:12" x14ac:dyDescent="0.2">
      <c r="I20" s="150" t="s">
        <v>0</v>
      </c>
    </row>
    <row r="23" spans="4:12" x14ac:dyDescent="0.2">
      <c r="E23" s="143">
        <v>2021</v>
      </c>
      <c r="F23" s="143">
        <v>2022</v>
      </c>
      <c r="G23" s="143">
        <v>2023</v>
      </c>
      <c r="H23" s="143">
        <v>2024</v>
      </c>
      <c r="I23" s="143">
        <v>2025</v>
      </c>
      <c r="J23" s="143">
        <v>2026</v>
      </c>
      <c r="K23" s="143">
        <v>2027</v>
      </c>
      <c r="L23" s="143">
        <v>2028</v>
      </c>
    </row>
    <row r="24" spans="4:12" x14ac:dyDescent="0.2">
      <c r="D24" s="151" t="s">
        <v>323</v>
      </c>
      <c r="E24" s="145">
        <f>E4</f>
        <v>2366.3225701700003</v>
      </c>
      <c r="F24" s="145">
        <f t="shared" ref="F24:K24" si="0">F4</f>
        <v>2203.3151951699997</v>
      </c>
      <c r="G24" s="145">
        <f t="shared" si="0"/>
        <v>4555.8749231700003</v>
      </c>
      <c r="H24" s="145">
        <f t="shared" si="0"/>
        <v>3009.6628915400001</v>
      </c>
      <c r="I24" s="145">
        <f t="shared" si="0"/>
        <v>2611.3437840137367</v>
      </c>
      <c r="J24" s="145">
        <f t="shared" si="0"/>
        <v>3012.6491068217661</v>
      </c>
      <c r="K24" s="145">
        <f t="shared" si="0"/>
        <v>3191.6089792959679</v>
      </c>
      <c r="L24" s="145">
        <f t="shared" ref="L24" si="1">L4</f>
        <v>2931.6334051332728</v>
      </c>
    </row>
    <row r="25" spans="4:12" ht="13.5" thickBot="1" x14ac:dyDescent="0.25">
      <c r="D25" s="152" t="s">
        <v>324</v>
      </c>
      <c r="E25" s="148">
        <f>E5</f>
        <v>6.0719348899999988</v>
      </c>
      <c r="F25" s="148">
        <f t="shared" ref="F25:K25" si="2">F5</f>
        <v>46.409622200000001</v>
      </c>
      <c r="G25" s="148">
        <f t="shared" si="2"/>
        <v>298.79590386983989</v>
      </c>
      <c r="H25" s="148">
        <f t="shared" si="2"/>
        <v>825.22966162983948</v>
      </c>
      <c r="I25" s="148">
        <f t="shared" si="2"/>
        <v>2273.0519194700832</v>
      </c>
      <c r="J25" s="148">
        <f t="shared" si="2"/>
        <v>2573.1779601170151</v>
      </c>
      <c r="K25" s="148">
        <f t="shared" si="2"/>
        <v>199.90670989318767</v>
      </c>
      <c r="L25" s="148">
        <f t="shared" ref="L25" si="3">L5</f>
        <v>185.82130793003273</v>
      </c>
    </row>
    <row r="27" spans="4:12" x14ac:dyDescent="0.2">
      <c r="D27" s="149" t="s">
        <v>368</v>
      </c>
    </row>
    <row r="41" spans="9:9" x14ac:dyDescent="0.2">
      <c r="I41" s="150" t="s">
        <v>203</v>
      </c>
    </row>
  </sheetData>
  <pageMargins left="0.7" right="0.7" top="0.75" bottom="0.75" header="0.3" footer="0.3"/>
  <pageSetup paperSize="9" orientation="portrait" r:id="rId1"/>
  <headerFooter>
    <oddFooter>&amp;L_x000D_&amp;1#&amp;"Calibri"&amp;10&amp;K000000 Interné</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02237-6B81-4E2F-88AD-4747F3CAD8B1}">
  <dimension ref="D2:V26"/>
  <sheetViews>
    <sheetView workbookViewId="0"/>
  </sheetViews>
  <sheetFormatPr defaultColWidth="9.375" defaultRowHeight="12.75" x14ac:dyDescent="0.2"/>
  <cols>
    <col min="1" max="3" width="9.375" style="154"/>
    <col min="4" max="4" width="36" style="154" customWidth="1"/>
    <col min="5" max="5" width="20.625" style="154" customWidth="1"/>
    <col min="6" max="16384" width="9.375" style="154"/>
  </cols>
  <sheetData>
    <row r="2" spans="4:22" x14ac:dyDescent="0.2">
      <c r="D2" s="153" t="s">
        <v>335</v>
      </c>
      <c r="E2" s="153" t="s">
        <v>336</v>
      </c>
    </row>
    <row r="3" spans="4:22" x14ac:dyDescent="0.2">
      <c r="D3" s="155"/>
      <c r="E3" s="155"/>
      <c r="F3" s="156">
        <v>2012</v>
      </c>
      <c r="G3" s="156">
        <v>2013</v>
      </c>
      <c r="H3" s="156">
        <v>2014</v>
      </c>
      <c r="I3" s="156">
        <v>2015</v>
      </c>
      <c r="J3" s="156">
        <v>2016</v>
      </c>
      <c r="K3" s="156">
        <v>2017</v>
      </c>
      <c r="L3" s="156">
        <v>2018</v>
      </c>
      <c r="M3" s="156">
        <v>2019</v>
      </c>
      <c r="N3" s="156">
        <v>2020</v>
      </c>
      <c r="O3" s="156">
        <v>2021</v>
      </c>
      <c r="P3" s="156">
        <v>2022</v>
      </c>
      <c r="Q3" s="156">
        <v>2023</v>
      </c>
      <c r="R3" s="156">
        <v>2024</v>
      </c>
      <c r="S3" s="156">
        <v>2025</v>
      </c>
      <c r="T3" s="156">
        <v>2026</v>
      </c>
      <c r="U3" s="156">
        <v>2027</v>
      </c>
      <c r="V3" s="156">
        <v>2028</v>
      </c>
    </row>
    <row r="4" spans="4:22" x14ac:dyDescent="0.2">
      <c r="D4" s="157" t="s">
        <v>538</v>
      </c>
      <c r="E4" s="157" t="s">
        <v>536</v>
      </c>
      <c r="F4" s="158">
        <v>2.1601016518424387</v>
      </c>
      <c r="G4" s="158">
        <v>2.1144278606965106</v>
      </c>
      <c r="H4" s="158">
        <v>3.897685749086488</v>
      </c>
      <c r="I4" s="158">
        <v>2.8135990621336537</v>
      </c>
      <c r="J4" s="158">
        <v>2.6225769669327326</v>
      </c>
      <c r="K4" s="158">
        <v>4.5555555555555571</v>
      </c>
      <c r="L4" s="158">
        <v>6.0573857598299696</v>
      </c>
      <c r="M4" s="158">
        <v>6.3126252505010028</v>
      </c>
      <c r="N4" s="158">
        <v>2.1677662582469281</v>
      </c>
      <c r="O4" s="158">
        <v>6.7343173431734238</v>
      </c>
      <c r="P4" s="158">
        <v>8.9887640449438209</v>
      </c>
      <c r="Q4" s="158">
        <v>9.0404440919904729</v>
      </c>
      <c r="R4" s="158">
        <v>6.0363636363636397</v>
      </c>
      <c r="S4" s="158">
        <v>6.4471879286694067</v>
      </c>
      <c r="T4" s="158">
        <v>5.4123711340206215</v>
      </c>
      <c r="U4" s="158">
        <v>4.7677261613692012</v>
      </c>
      <c r="V4" s="158">
        <v>4.2590431738623202</v>
      </c>
    </row>
    <row r="5" spans="4:22" x14ac:dyDescent="0.2">
      <c r="D5" s="157" t="s">
        <v>539</v>
      </c>
      <c r="E5" s="157" t="s">
        <v>537</v>
      </c>
      <c r="F5" s="158">
        <v>3.7131882202304789</v>
      </c>
      <c r="G5" s="158">
        <v>3.4567901234567877</v>
      </c>
      <c r="H5" s="158">
        <v>4.6539379474940246</v>
      </c>
      <c r="I5" s="158">
        <v>3.3067274800456126</v>
      </c>
      <c r="J5" s="158">
        <v>5.6291390728476776</v>
      </c>
      <c r="K5" s="158">
        <v>5.0156739811912265</v>
      </c>
      <c r="L5" s="158">
        <v>6.6666666666666652</v>
      </c>
      <c r="M5" s="158">
        <v>13.432835820895516</v>
      </c>
      <c r="N5" s="158">
        <v>8.5526315789473664</v>
      </c>
      <c r="O5" s="158">
        <v>6.7424242424242387</v>
      </c>
      <c r="P5" s="158">
        <v>3.9034776437189445</v>
      </c>
      <c r="Q5" s="158">
        <v>11.270491803278681</v>
      </c>
      <c r="R5" s="158">
        <v>7.980356046654391</v>
      </c>
      <c r="S5" s="158">
        <v>6.8220579874928911</v>
      </c>
      <c r="T5" s="158">
        <v>3.9382650345928694</v>
      </c>
      <c r="U5" s="158">
        <v>3.7890424987199189</v>
      </c>
      <c r="V5" s="158">
        <v>3.6507153428712469</v>
      </c>
    </row>
    <row r="6" spans="4:22" x14ac:dyDescent="0.2">
      <c r="D6" s="157"/>
      <c r="E6" s="157"/>
      <c r="F6" s="158"/>
      <c r="G6" s="158"/>
      <c r="H6" s="158"/>
      <c r="I6" s="158"/>
      <c r="J6" s="158"/>
      <c r="K6" s="158"/>
      <c r="L6" s="158"/>
      <c r="Q6" s="159"/>
    </row>
    <row r="7" spans="4:22" x14ac:dyDescent="0.2">
      <c r="D7" s="157"/>
      <c r="E7" s="157"/>
      <c r="F7" s="158"/>
      <c r="G7" s="158"/>
      <c r="H7" s="158"/>
      <c r="I7" s="158"/>
      <c r="J7" s="158"/>
      <c r="K7" s="158"/>
      <c r="L7" s="158"/>
    </row>
    <row r="8" spans="4:22" x14ac:dyDescent="0.2">
      <c r="D8" s="157"/>
      <c r="E8" s="157"/>
      <c r="F8" s="158"/>
      <c r="G8" s="158"/>
      <c r="H8" s="158"/>
      <c r="I8" s="158"/>
      <c r="J8" s="158"/>
      <c r="K8" s="158"/>
      <c r="L8" s="158"/>
    </row>
    <row r="9" spans="4:22" x14ac:dyDescent="0.2">
      <c r="D9" s="160" t="s">
        <v>897</v>
      </c>
      <c r="H9" s="160" t="s">
        <v>1142</v>
      </c>
    </row>
    <row r="26" spans="6:13" x14ac:dyDescent="0.2">
      <c r="F26" s="161" t="s">
        <v>493</v>
      </c>
      <c r="M26" s="150" t="s">
        <v>492</v>
      </c>
    </row>
  </sheetData>
  <pageMargins left="0.7" right="0.7" top="0.75" bottom="0.75" header="0.3" footer="0.3"/>
  <headerFooter>
    <oddFooter>&amp;L_x000D_&amp;1#&amp;"Calibri"&amp;10&amp;K000000 Interné</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0DA76-59A2-486A-A5C0-712893A806FB}">
  <dimension ref="C2:Q30"/>
  <sheetViews>
    <sheetView showGridLines="0" workbookViewId="0"/>
  </sheetViews>
  <sheetFormatPr defaultColWidth="9" defaultRowHeight="12.75" x14ac:dyDescent="0.2"/>
  <cols>
    <col min="1" max="1" width="11.875" style="137" customWidth="1"/>
    <col min="2" max="2" width="9" style="137"/>
    <col min="3" max="3" width="24.75" style="137" customWidth="1"/>
    <col min="4" max="4" width="16.875" style="137" customWidth="1"/>
    <col min="5" max="16384" width="9" style="137"/>
  </cols>
  <sheetData>
    <row r="2" spans="3:12" x14ac:dyDescent="0.2">
      <c r="C2" s="162" t="s">
        <v>394</v>
      </c>
      <c r="D2" s="162" t="s">
        <v>395</v>
      </c>
    </row>
    <row r="3" spans="3:12" x14ac:dyDescent="0.2">
      <c r="C3" s="163"/>
      <c r="D3" s="163"/>
      <c r="E3" s="164">
        <v>2021</v>
      </c>
      <c r="F3" s="164">
        <v>2022</v>
      </c>
      <c r="G3" s="164">
        <v>2023</v>
      </c>
      <c r="H3" s="164">
        <v>2024</v>
      </c>
      <c r="I3" s="164">
        <v>2025</v>
      </c>
      <c r="J3" s="164">
        <v>2026</v>
      </c>
      <c r="K3" s="164">
        <v>2027</v>
      </c>
      <c r="L3" s="164">
        <v>2028</v>
      </c>
    </row>
    <row r="4" spans="3:12" x14ac:dyDescent="0.2">
      <c r="C4" s="165" t="s">
        <v>384</v>
      </c>
      <c r="D4" s="165" t="s">
        <v>385</v>
      </c>
      <c r="E4" s="166">
        <v>3.2458298064371558</v>
      </c>
      <c r="F4" s="166">
        <v>12.816361696049569</v>
      </c>
      <c r="G4" s="166">
        <v>10.482867049436434</v>
      </c>
      <c r="H4" s="166">
        <v>2.7963036539298267</v>
      </c>
      <c r="I4" s="166">
        <v>4.0716186795637572</v>
      </c>
      <c r="J4" s="166">
        <v>4.3908916598066821</v>
      </c>
      <c r="K4" s="166">
        <v>2.9798813993001403</v>
      </c>
      <c r="L4" s="166">
        <v>2.2035748938284123</v>
      </c>
    </row>
    <row r="5" spans="3:12" x14ac:dyDescent="0.2">
      <c r="C5" s="165" t="s">
        <v>386</v>
      </c>
      <c r="D5" s="165" t="s">
        <v>387</v>
      </c>
      <c r="E5" s="166">
        <v>2.7338179799988205</v>
      </c>
      <c r="F5" s="166">
        <v>6.9928735540997247</v>
      </c>
      <c r="G5" s="166">
        <v>6.1695019163038927</v>
      </c>
      <c r="H5" s="166">
        <v>1.7503321466147375</v>
      </c>
      <c r="I5" s="166">
        <v>1.6973406099963126</v>
      </c>
      <c r="J5" s="166">
        <v>1.6513207123175828</v>
      </c>
      <c r="K5" s="166">
        <v>1.5242550027622692</v>
      </c>
      <c r="L5" s="166">
        <v>1.4215385805644645</v>
      </c>
    </row>
    <row r="6" spans="3:12" x14ac:dyDescent="0.2">
      <c r="C6" s="165" t="s">
        <v>388</v>
      </c>
      <c r="D6" s="165" t="s">
        <v>389</v>
      </c>
      <c r="E6" s="166">
        <v>0.35437496032539501</v>
      </c>
      <c r="F6" s="166">
        <v>3.6248616420760778</v>
      </c>
      <c r="G6" s="166">
        <v>3.3012852628051901</v>
      </c>
      <c r="H6" s="166">
        <v>0.4706638216000687</v>
      </c>
      <c r="I6" s="166">
        <v>0.60359723729351011</v>
      </c>
      <c r="J6" s="166">
        <v>0.73131771013956881</v>
      </c>
      <c r="K6" s="166">
        <v>0.71220545223179443</v>
      </c>
      <c r="L6" s="166">
        <v>0.65791239705276683</v>
      </c>
    </row>
    <row r="7" spans="3:12" x14ac:dyDescent="0.2">
      <c r="C7" s="165" t="s">
        <v>390</v>
      </c>
      <c r="D7" s="165" t="s">
        <v>391</v>
      </c>
      <c r="E7" s="166">
        <v>-0.11236313388705976</v>
      </c>
      <c r="F7" s="166">
        <v>2.1186264998737663</v>
      </c>
      <c r="G7" s="166">
        <v>1.3720798703273509</v>
      </c>
      <c r="H7" s="166">
        <v>0.22530768571502041</v>
      </c>
      <c r="I7" s="166">
        <v>0.6222442994256725</v>
      </c>
      <c r="J7" s="166">
        <v>1.8437087933756588</v>
      </c>
      <c r="K7" s="166">
        <v>0.68303653400717124</v>
      </c>
      <c r="L7" s="166">
        <v>3.8007340076098403E-3</v>
      </c>
    </row>
    <row r="8" spans="3:12" x14ac:dyDescent="0.2">
      <c r="C8" s="165" t="s">
        <v>392</v>
      </c>
      <c r="D8" s="165" t="s">
        <v>393</v>
      </c>
      <c r="E8" s="166">
        <v>0.27</v>
      </c>
      <c r="F8" s="166">
        <v>0.08</v>
      </c>
      <c r="G8" s="166">
        <v>-0.36</v>
      </c>
      <c r="H8" s="166">
        <v>0.35</v>
      </c>
      <c r="I8" s="166">
        <v>1.1484365328482617</v>
      </c>
      <c r="J8" s="166">
        <v>0.16454444397387183</v>
      </c>
      <c r="K8" s="166">
        <v>6.0384410298905157E-2</v>
      </c>
      <c r="L8" s="166">
        <v>0.12032318220357148</v>
      </c>
    </row>
    <row r="13" spans="3:12" x14ac:dyDescent="0.2">
      <c r="C13" s="167" t="s">
        <v>494</v>
      </c>
      <c r="K13" s="167" t="s">
        <v>495</v>
      </c>
    </row>
    <row r="30" spans="8:17" x14ac:dyDescent="0.2">
      <c r="H30" s="168" t="s">
        <v>493</v>
      </c>
      <c r="I30" s="154"/>
      <c r="J30" s="154"/>
      <c r="K30" s="154"/>
      <c r="L30" s="154"/>
      <c r="M30" s="154"/>
      <c r="N30" s="154"/>
      <c r="O30" s="154"/>
      <c r="Q30" s="161" t="s">
        <v>492</v>
      </c>
    </row>
  </sheetData>
  <pageMargins left="0.7" right="0.7" top="0.75" bottom="0.75" header="0.3" footer="0.3"/>
  <headerFooter>
    <oddFooter>&amp;L_x000D_&amp;1#&amp;"Calibri"&amp;10&amp;K000000 Interné</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B583A-2755-4348-A2ED-DCBBD2749DE1}">
  <dimension ref="A5:L68"/>
  <sheetViews>
    <sheetView zoomScaleNormal="100" workbookViewId="0"/>
  </sheetViews>
  <sheetFormatPr defaultColWidth="8.75" defaultRowHeight="12.75" x14ac:dyDescent="0.2"/>
  <cols>
    <col min="1" max="1" width="12.5" style="179" customWidth="1"/>
    <col min="2" max="2" width="12.625" style="179" customWidth="1"/>
    <col min="3" max="3" width="19.875" style="179" customWidth="1"/>
    <col min="4" max="4" width="13" style="179" customWidth="1"/>
    <col min="5" max="5" width="20.25" style="179" customWidth="1"/>
    <col min="6" max="16384" width="8.75" style="179"/>
  </cols>
  <sheetData>
    <row r="5" spans="1:7" x14ac:dyDescent="0.2">
      <c r="A5" s="178"/>
      <c r="B5" s="179" t="s">
        <v>544</v>
      </c>
      <c r="C5" s="179" t="s">
        <v>545</v>
      </c>
      <c r="D5" s="179" t="s">
        <v>546</v>
      </c>
      <c r="E5" s="179" t="s">
        <v>547</v>
      </c>
    </row>
    <row r="6" spans="1:7" ht="13.5" thickBot="1" x14ac:dyDescent="0.25">
      <c r="A6" s="180"/>
      <c r="B6" s="181" t="s">
        <v>540</v>
      </c>
      <c r="C6" s="181" t="s">
        <v>541</v>
      </c>
      <c r="D6" s="181" t="s">
        <v>542</v>
      </c>
      <c r="E6" s="181" t="s">
        <v>543</v>
      </c>
      <c r="G6" s="167" t="s">
        <v>565</v>
      </c>
    </row>
    <row r="7" spans="1:7" ht="13.5" x14ac:dyDescent="0.2">
      <c r="A7" s="383">
        <v>40268</v>
      </c>
      <c r="B7" s="179">
        <v>100</v>
      </c>
      <c r="C7" s="179">
        <v>100</v>
      </c>
      <c r="D7" s="179">
        <v>100</v>
      </c>
      <c r="E7" s="179">
        <v>100</v>
      </c>
      <c r="G7" s="182"/>
    </row>
    <row r="8" spans="1:7" ht="13.5" x14ac:dyDescent="0.2">
      <c r="A8" s="383">
        <v>40359</v>
      </c>
      <c r="B8" s="179">
        <v>102.16667634029575</v>
      </c>
      <c r="C8" s="179">
        <v>101.41277695441192</v>
      </c>
      <c r="D8" s="179">
        <v>100.78380143529341</v>
      </c>
      <c r="E8" s="179">
        <v>101.4314925850472</v>
      </c>
      <c r="G8" s="127"/>
    </row>
    <row r="9" spans="1:7" x14ac:dyDescent="0.2">
      <c r="A9" s="383">
        <v>40451</v>
      </c>
      <c r="B9" s="179">
        <v>103.15257796439701</v>
      </c>
      <c r="C9" s="179">
        <v>102.44717434653508</v>
      </c>
      <c r="D9" s="179">
        <v>101.54770654827108</v>
      </c>
      <c r="E9" s="179">
        <v>102.5183642531031</v>
      </c>
    </row>
    <row r="10" spans="1:7" x14ac:dyDescent="0.2">
      <c r="A10" s="383">
        <v>40543</v>
      </c>
      <c r="B10" s="179">
        <v>103.82895233441995</v>
      </c>
      <c r="C10" s="179">
        <v>102.91777130484012</v>
      </c>
      <c r="D10" s="179">
        <v>101.45400563360087</v>
      </c>
      <c r="E10" s="179">
        <v>103.48259771394324</v>
      </c>
    </row>
    <row r="11" spans="1:7" x14ac:dyDescent="0.2">
      <c r="A11" s="383">
        <v>40633</v>
      </c>
      <c r="B11" s="179">
        <v>105.70608396190264</v>
      </c>
      <c r="C11" s="179">
        <v>103.05050329402701</v>
      </c>
      <c r="D11" s="179">
        <v>102.6835211228089</v>
      </c>
      <c r="E11" s="179">
        <v>104.61630861514519</v>
      </c>
    </row>
    <row r="12" spans="1:7" x14ac:dyDescent="0.2">
      <c r="A12" s="383">
        <v>40724</v>
      </c>
      <c r="B12" s="179">
        <v>105.99266883298203</v>
      </c>
      <c r="C12" s="179">
        <v>103.62534971451578</v>
      </c>
      <c r="D12" s="179">
        <v>102.48363037105288</v>
      </c>
      <c r="E12" s="179">
        <v>104.5439092628361</v>
      </c>
    </row>
    <row r="13" spans="1:7" x14ac:dyDescent="0.2">
      <c r="A13" s="383">
        <v>40816</v>
      </c>
      <c r="B13" s="179">
        <v>106.56585301339321</v>
      </c>
      <c r="C13" s="179">
        <v>103.60343789031326</v>
      </c>
      <c r="D13" s="179">
        <v>102.61455558698775</v>
      </c>
      <c r="E13" s="179">
        <v>105.16704734036257</v>
      </c>
    </row>
    <row r="14" spans="1:7" x14ac:dyDescent="0.2">
      <c r="A14" s="383">
        <v>40908</v>
      </c>
      <c r="B14" s="179">
        <v>106.55438904101995</v>
      </c>
      <c r="C14" s="179">
        <v>103.68965347554622</v>
      </c>
      <c r="D14" s="179">
        <v>103.78469000255923</v>
      </c>
      <c r="E14" s="179">
        <v>105.51494196719742</v>
      </c>
    </row>
    <row r="15" spans="1:7" x14ac:dyDescent="0.2">
      <c r="A15" s="383">
        <v>40999</v>
      </c>
      <c r="B15" s="179">
        <v>106.78079527626585</v>
      </c>
      <c r="C15" s="179">
        <v>103.53542684963624</v>
      </c>
      <c r="D15" s="179">
        <v>102.35594060065803</v>
      </c>
      <c r="E15" s="179">
        <v>105.82481119508036</v>
      </c>
    </row>
    <row r="16" spans="1:7" x14ac:dyDescent="0.2">
      <c r="A16" s="383">
        <v>41090</v>
      </c>
      <c r="B16" s="179">
        <v>106.89542056174619</v>
      </c>
      <c r="C16" s="179">
        <v>102.8000959910464</v>
      </c>
      <c r="D16" s="179">
        <v>101.38652953167029</v>
      </c>
      <c r="E16" s="179">
        <v>105.66918406559506</v>
      </c>
    </row>
    <row r="17" spans="1:12" x14ac:dyDescent="0.2">
      <c r="A17" s="383">
        <v>41182</v>
      </c>
      <c r="B17" s="179">
        <v>107.11322159858598</v>
      </c>
      <c r="C17" s="179">
        <v>102.42551852374038</v>
      </c>
      <c r="D17" s="179">
        <v>101.6492497621428</v>
      </c>
      <c r="E17" s="179">
        <v>105.79799195674673</v>
      </c>
    </row>
    <row r="18" spans="1:12" x14ac:dyDescent="0.2">
      <c r="A18" s="383">
        <v>41274</v>
      </c>
      <c r="B18" s="179">
        <v>106.79225924863913</v>
      </c>
      <c r="C18" s="179">
        <v>102.285533161332</v>
      </c>
      <c r="D18" s="179">
        <v>101.41126491051935</v>
      </c>
      <c r="E18" s="179">
        <v>105.25166014862644</v>
      </c>
    </row>
    <row r="19" spans="1:12" x14ac:dyDescent="0.2">
      <c r="A19" s="383">
        <v>41364</v>
      </c>
      <c r="B19" s="179">
        <v>106.20183579491098</v>
      </c>
      <c r="C19" s="179">
        <v>101.89366137669782</v>
      </c>
      <c r="D19" s="179">
        <v>102.0472069977889</v>
      </c>
      <c r="E19" s="179">
        <v>104.95488576011765</v>
      </c>
    </row>
    <row r="20" spans="1:12" x14ac:dyDescent="0.2">
      <c r="A20" s="383">
        <v>41455</v>
      </c>
      <c r="B20" s="179">
        <v>107.43994481122418</v>
      </c>
      <c r="C20" s="179">
        <v>102.26692091083025</v>
      </c>
      <c r="D20" s="179">
        <v>102.99498856169936</v>
      </c>
      <c r="E20" s="179">
        <v>105.18404544916558</v>
      </c>
      <c r="L20" s="177" t="s">
        <v>548</v>
      </c>
    </row>
    <row r="21" spans="1:12" x14ac:dyDescent="0.2">
      <c r="A21" s="383">
        <v>41547</v>
      </c>
      <c r="B21" s="179">
        <v>107.99021548514116</v>
      </c>
      <c r="C21" s="179">
        <v>102.79144883238234</v>
      </c>
      <c r="D21" s="179">
        <v>104.60914361797656</v>
      </c>
      <c r="E21" s="179">
        <v>105.5314364283322</v>
      </c>
    </row>
    <row r="22" spans="1:12" x14ac:dyDescent="0.2">
      <c r="A22" s="383">
        <v>41639</v>
      </c>
      <c r="B22" s="179">
        <v>108.15071109836694</v>
      </c>
      <c r="C22" s="179">
        <v>103.95941258865113</v>
      </c>
      <c r="D22" s="179">
        <v>105.44924847668821</v>
      </c>
      <c r="E22" s="179">
        <v>105.67522783761392</v>
      </c>
    </row>
    <row r="23" spans="1:12" x14ac:dyDescent="0.2">
      <c r="A23" s="383">
        <v>41729</v>
      </c>
      <c r="B23" s="179">
        <v>109.27986906237702</v>
      </c>
      <c r="C23" s="179">
        <v>103.57470884343589</v>
      </c>
      <c r="D23" s="179">
        <v>106.46429061721179</v>
      </c>
      <c r="E23" s="179">
        <v>105.61856747493724</v>
      </c>
      <c r="G23" s="167" t="s">
        <v>569</v>
      </c>
    </row>
    <row r="24" spans="1:12" x14ac:dyDescent="0.2">
      <c r="A24" s="383">
        <v>41820</v>
      </c>
      <c r="B24" s="179">
        <v>109.25694111763048</v>
      </c>
      <c r="C24" s="179">
        <v>104.43165933380658</v>
      </c>
      <c r="D24" s="179">
        <v>107.84927170210696</v>
      </c>
      <c r="E24" s="179">
        <v>106.18995575455234</v>
      </c>
    </row>
    <row r="25" spans="1:12" x14ac:dyDescent="0.2">
      <c r="A25" s="383">
        <v>41912</v>
      </c>
      <c r="B25" s="179">
        <v>109.86450277690906</v>
      </c>
      <c r="C25" s="179">
        <v>105.57845082549551</v>
      </c>
      <c r="D25" s="179">
        <v>108.88912876058485</v>
      </c>
      <c r="E25" s="179">
        <v>106.35578174931946</v>
      </c>
    </row>
    <row r="26" spans="1:12" x14ac:dyDescent="0.2">
      <c r="A26" s="383">
        <v>42004</v>
      </c>
      <c r="B26" s="179">
        <v>110.70131500714837</v>
      </c>
      <c r="C26" s="179">
        <v>106.55216640243212</v>
      </c>
      <c r="D26" s="179">
        <v>109.47964632141452</v>
      </c>
      <c r="E26" s="179">
        <v>106.91986713774513</v>
      </c>
    </row>
    <row r="27" spans="1:12" x14ac:dyDescent="0.2">
      <c r="A27" s="383">
        <v>42094</v>
      </c>
      <c r="B27" s="179">
        <v>110.46064377857149</v>
      </c>
      <c r="C27" s="179">
        <v>108.55435341297759</v>
      </c>
      <c r="D27" s="179">
        <v>111.24307062050084</v>
      </c>
      <c r="E27" s="179">
        <v>106.80856100306471</v>
      </c>
    </row>
    <row r="28" spans="1:12" x14ac:dyDescent="0.2">
      <c r="A28" s="383">
        <v>42185</v>
      </c>
      <c r="B28" s="179">
        <v>111.03379908247794</v>
      </c>
      <c r="C28" s="179">
        <v>109.8681431563665</v>
      </c>
      <c r="D28" s="179">
        <v>111.37871943297752</v>
      </c>
      <c r="E28" s="179">
        <v>107.48294523083433</v>
      </c>
    </row>
    <row r="29" spans="1:12" x14ac:dyDescent="0.2">
      <c r="A29" s="383">
        <v>42277</v>
      </c>
      <c r="B29" s="179">
        <v>111.62989676938328</v>
      </c>
      <c r="C29" s="179">
        <v>111.13385204275374</v>
      </c>
      <c r="D29" s="179">
        <v>112.23394570191137</v>
      </c>
      <c r="E29" s="179">
        <v>107.79130351571256</v>
      </c>
    </row>
    <row r="30" spans="1:12" x14ac:dyDescent="0.2">
      <c r="A30" s="383">
        <v>42369</v>
      </c>
      <c r="B30" s="179">
        <v>112.20305207328974</v>
      </c>
      <c r="C30" s="179">
        <v>111.70095205027262</v>
      </c>
      <c r="D30" s="179">
        <v>113.42952236805775</v>
      </c>
      <c r="E30" s="179">
        <v>108.36382500258119</v>
      </c>
    </row>
    <row r="31" spans="1:12" x14ac:dyDescent="0.2">
      <c r="A31" s="383">
        <v>42460</v>
      </c>
      <c r="B31" s="179">
        <v>113.18896813564334</v>
      </c>
      <c r="C31" s="179">
        <v>112.06268203951959</v>
      </c>
      <c r="D31" s="179">
        <v>113.17514219763905</v>
      </c>
      <c r="E31" s="179">
        <v>109.4574959141583</v>
      </c>
    </row>
    <row r="32" spans="1:12" x14ac:dyDescent="0.2">
      <c r="A32" s="383">
        <v>42551</v>
      </c>
      <c r="B32" s="179">
        <v>113.44116108960294</v>
      </c>
      <c r="C32" s="179">
        <v>112.35179296274886</v>
      </c>
      <c r="D32" s="179">
        <v>114.57234408119177</v>
      </c>
      <c r="E32" s="179">
        <v>109.53442809548153</v>
      </c>
    </row>
    <row r="33" spans="1:12" x14ac:dyDescent="0.2">
      <c r="A33" s="383">
        <v>42643</v>
      </c>
      <c r="B33" s="179">
        <v>113.84237124616267</v>
      </c>
      <c r="C33" s="179">
        <v>113.42406908169545</v>
      </c>
      <c r="D33" s="179">
        <v>115.16801500630945</v>
      </c>
      <c r="E33" s="179">
        <v>110.16121761860273</v>
      </c>
    </row>
    <row r="34" spans="1:12" x14ac:dyDescent="0.2">
      <c r="A34" s="383">
        <v>42735</v>
      </c>
      <c r="B34" s="179">
        <v>114.36968509882838</v>
      </c>
      <c r="C34" s="179">
        <v>114.42676970691726</v>
      </c>
      <c r="D34" s="179">
        <v>116.21303825796325</v>
      </c>
      <c r="E34" s="179">
        <v>110.61613737493798</v>
      </c>
    </row>
    <row r="35" spans="1:12" x14ac:dyDescent="0.2">
      <c r="A35" s="383">
        <v>42825</v>
      </c>
      <c r="B35" s="179">
        <v>115.85421176815747</v>
      </c>
      <c r="C35" s="179">
        <v>116.28666734238395</v>
      </c>
      <c r="D35" s="179">
        <v>117.61333703506618</v>
      </c>
      <c r="E35" s="179">
        <v>111.8168334160155</v>
      </c>
      <c r="L35" s="177" t="s">
        <v>549</v>
      </c>
    </row>
    <row r="36" spans="1:12" x14ac:dyDescent="0.2">
      <c r="A36" s="383">
        <v>42916</v>
      </c>
      <c r="B36" s="179">
        <v>116.67961777903295</v>
      </c>
      <c r="C36" s="179">
        <v>119.15914536110752</v>
      </c>
      <c r="D36" s="179">
        <v>119.02865972284292</v>
      </c>
      <c r="E36" s="179">
        <v>112.22743217754586</v>
      </c>
    </row>
    <row r="37" spans="1:12" x14ac:dyDescent="0.2">
      <c r="A37" s="383">
        <v>43008</v>
      </c>
      <c r="B37" s="179">
        <v>117.6081851030155</v>
      </c>
      <c r="C37" s="179">
        <v>120.09579762311226</v>
      </c>
      <c r="D37" s="179">
        <v>120.14003013428804</v>
      </c>
      <c r="E37" s="179">
        <v>112.85245893382825</v>
      </c>
    </row>
    <row r="38" spans="1:12" x14ac:dyDescent="0.2">
      <c r="A38" s="383">
        <v>43100</v>
      </c>
      <c r="B38" s="179">
        <v>118.80043822983562</v>
      </c>
      <c r="C38" s="179">
        <v>120.90795734864841</v>
      </c>
      <c r="D38" s="179">
        <v>121.91800880674934</v>
      </c>
      <c r="E38" s="179">
        <v>113.44877777302112</v>
      </c>
    </row>
    <row r="39" spans="1:12" x14ac:dyDescent="0.2">
      <c r="A39" s="383">
        <v>43190</v>
      </c>
      <c r="B39" s="179">
        <v>118.14410415408733</v>
      </c>
      <c r="C39" s="179">
        <v>121.47027866322134</v>
      </c>
      <c r="D39" s="179">
        <v>124.28737740442064</v>
      </c>
      <c r="E39" s="179">
        <v>113.98100744643078</v>
      </c>
    </row>
    <row r="40" spans="1:12" x14ac:dyDescent="0.2">
      <c r="A40" s="383">
        <v>43281</v>
      </c>
      <c r="B40" s="179">
        <v>119.07265703981753</v>
      </c>
      <c r="C40" s="179">
        <v>121.84601287762933</v>
      </c>
      <c r="D40" s="179">
        <v>125.41029381501735</v>
      </c>
      <c r="E40" s="179">
        <v>114.93567160157441</v>
      </c>
    </row>
    <row r="41" spans="1:12" x14ac:dyDescent="0.2">
      <c r="A41" s="383">
        <v>43373</v>
      </c>
      <c r="B41" s="179">
        <v>118.29312135668751</v>
      </c>
      <c r="C41" s="179">
        <v>122.65001848424978</v>
      </c>
      <c r="D41" s="179">
        <v>127.31176721151509</v>
      </c>
      <c r="E41" s="179">
        <v>115.51788830605661</v>
      </c>
    </row>
    <row r="42" spans="1:12" x14ac:dyDescent="0.2">
      <c r="A42" s="383">
        <v>43465</v>
      </c>
      <c r="B42" s="179">
        <v>118.82046408585794</v>
      </c>
      <c r="C42" s="179">
        <v>123.90082239978184</v>
      </c>
      <c r="D42" s="179">
        <v>128.71117438090579</v>
      </c>
      <c r="E42" s="179">
        <v>116.62188399483257</v>
      </c>
    </row>
    <row r="43" spans="1:12" x14ac:dyDescent="0.2">
      <c r="A43" s="383">
        <v>43555</v>
      </c>
      <c r="B43" s="179">
        <v>119.59998533073559</v>
      </c>
      <c r="C43" s="179">
        <v>125.65671709293905</v>
      </c>
      <c r="D43" s="179">
        <v>131.37481072739808</v>
      </c>
      <c r="E43" s="179">
        <v>117.56534198935793</v>
      </c>
    </row>
    <row r="44" spans="1:12" x14ac:dyDescent="0.2">
      <c r="A44" s="383">
        <v>43646</v>
      </c>
      <c r="B44" s="179">
        <v>119.66876916497522</v>
      </c>
      <c r="C44" s="179">
        <v>126.28154067715407</v>
      </c>
      <c r="D44" s="179">
        <v>131.79931734664882</v>
      </c>
      <c r="E44" s="179">
        <v>117.20838170449481</v>
      </c>
      <c r="I44" s="487"/>
    </row>
    <row r="45" spans="1:12" x14ac:dyDescent="0.2">
      <c r="A45" s="383">
        <v>43738</v>
      </c>
      <c r="B45" s="179">
        <v>120.12731362165367</v>
      </c>
      <c r="C45" s="179">
        <v>127.16681250845635</v>
      </c>
      <c r="D45" s="179">
        <v>133.66891095660029</v>
      </c>
      <c r="E45" s="179">
        <v>117.46473836762755</v>
      </c>
    </row>
    <row r="46" spans="1:12" x14ac:dyDescent="0.2">
      <c r="A46" s="383">
        <v>43830</v>
      </c>
      <c r="B46" s="179">
        <v>119.72608902684159</v>
      </c>
      <c r="C46" s="179">
        <v>127.9425726264142</v>
      </c>
      <c r="D46" s="179">
        <v>134.54286611904678</v>
      </c>
      <c r="E46" s="179">
        <v>117.05073998433654</v>
      </c>
    </row>
    <row r="47" spans="1:12" x14ac:dyDescent="0.2">
      <c r="A47" s="383">
        <v>43921</v>
      </c>
      <c r="B47" s="179">
        <v>117.29579907497005</v>
      </c>
      <c r="C47" s="179">
        <v>123.72765166969333</v>
      </c>
      <c r="D47" s="179">
        <v>134.11462501051489</v>
      </c>
      <c r="E47" s="179">
        <v>114.45481399032494</v>
      </c>
    </row>
    <row r="48" spans="1:12" x14ac:dyDescent="0.2">
      <c r="A48" s="383">
        <v>44012</v>
      </c>
      <c r="B48" s="179">
        <v>106.88681536334006</v>
      </c>
      <c r="C48" s="179">
        <v>112.94680660525351</v>
      </c>
      <c r="D48" s="179">
        <v>114.69394782714495</v>
      </c>
      <c r="E48" s="179">
        <v>100.8393288391173</v>
      </c>
    </row>
    <row r="49" spans="1:5" x14ac:dyDescent="0.2">
      <c r="A49" s="383">
        <v>44104</v>
      </c>
      <c r="B49" s="179">
        <v>116.160894686521</v>
      </c>
      <c r="C49" s="179">
        <v>121.2288503725816</v>
      </c>
      <c r="D49" s="179">
        <v>128.19903234520578</v>
      </c>
      <c r="E49" s="179">
        <v>112.44110470079551</v>
      </c>
    </row>
    <row r="50" spans="1:5" x14ac:dyDescent="0.2">
      <c r="A50" s="383">
        <v>44196</v>
      </c>
      <c r="B50" s="179">
        <v>117.28433510259677</v>
      </c>
      <c r="C50" s="179">
        <v>122.16048690329984</v>
      </c>
      <c r="D50" s="179">
        <v>130.48056796155348</v>
      </c>
      <c r="E50" s="179">
        <v>110.89805415723377</v>
      </c>
    </row>
    <row r="51" spans="1:5" x14ac:dyDescent="0.2">
      <c r="A51" s="383">
        <v>44286</v>
      </c>
      <c r="B51" s="179">
        <v>116.56213371958546</v>
      </c>
      <c r="C51" s="179">
        <v>122.16073342317402</v>
      </c>
      <c r="D51" s="179">
        <v>132.10356212162557</v>
      </c>
      <c r="E51" s="179">
        <v>109.31508953596423</v>
      </c>
    </row>
    <row r="52" spans="1:5" x14ac:dyDescent="0.2">
      <c r="A52" s="383">
        <v>44377</v>
      </c>
      <c r="B52" s="179">
        <v>119.30193648728293</v>
      </c>
      <c r="C52" s="179">
        <v>123.93614111252714</v>
      </c>
      <c r="D52" s="179">
        <v>135.04797150970828</v>
      </c>
      <c r="E52" s="179">
        <v>114.3354494929527</v>
      </c>
    </row>
    <row r="53" spans="1:5" x14ac:dyDescent="0.2">
      <c r="A53" s="383">
        <v>44469</v>
      </c>
      <c r="B53" s="179">
        <v>119.40509780039001</v>
      </c>
      <c r="C53" s="179">
        <v>126.07337360646345</v>
      </c>
      <c r="D53" s="179">
        <v>136.68692095771908</v>
      </c>
      <c r="E53" s="179">
        <v>118.47769974036963</v>
      </c>
    </row>
    <row r="54" spans="1:5" x14ac:dyDescent="0.2">
      <c r="A54" s="383">
        <v>44561</v>
      </c>
      <c r="B54" s="179">
        <v>120.04706581504078</v>
      </c>
      <c r="C54" s="179">
        <v>126.95395207862239</v>
      </c>
      <c r="D54" s="179">
        <v>140.09393106491996</v>
      </c>
      <c r="E54" s="179">
        <v>118.51836928957977</v>
      </c>
    </row>
    <row r="55" spans="1:5" x14ac:dyDescent="0.2">
      <c r="A55" s="383">
        <v>44651</v>
      </c>
      <c r="B55" s="179">
        <v>120.86097897703827</v>
      </c>
      <c r="C55" s="179">
        <v>128.08445429554718</v>
      </c>
      <c r="D55" s="179">
        <v>141.89501969612752</v>
      </c>
      <c r="E55" s="179">
        <v>118.86273838273698</v>
      </c>
    </row>
    <row r="56" spans="1:5" x14ac:dyDescent="0.2">
      <c r="A56" s="383">
        <v>44742</v>
      </c>
      <c r="B56" s="179">
        <v>121.04440253501059</v>
      </c>
      <c r="C56" s="179">
        <v>128.4719645747148</v>
      </c>
      <c r="D56" s="179">
        <v>143.28276412348632</v>
      </c>
      <c r="E56" s="179">
        <v>122.20167059931555</v>
      </c>
    </row>
    <row r="57" spans="1:5" x14ac:dyDescent="0.2">
      <c r="A57" s="383">
        <v>44834</v>
      </c>
      <c r="B57" s="179">
        <v>121.39977124032961</v>
      </c>
      <c r="C57" s="179">
        <v>128.63162411939072</v>
      </c>
      <c r="D57" s="179">
        <v>141.70994759283815</v>
      </c>
      <c r="E57" s="179">
        <v>122.13380407602057</v>
      </c>
    </row>
    <row r="58" spans="1:5" x14ac:dyDescent="0.2">
      <c r="A58" s="383">
        <v>44926</v>
      </c>
      <c r="B58" s="179">
        <v>120.97561870077098</v>
      </c>
      <c r="C58" s="179">
        <v>128.16226924199026</v>
      </c>
      <c r="D58" s="179">
        <v>140.34404819587414</v>
      </c>
      <c r="E58" s="179">
        <v>122.12561980141172</v>
      </c>
    </row>
    <row r="59" spans="1:5" x14ac:dyDescent="0.2">
      <c r="A59" s="383">
        <v>45016</v>
      </c>
      <c r="B59" s="179">
        <v>120.40530773257932</v>
      </c>
      <c r="C59" s="179">
        <v>128.42065999628133</v>
      </c>
      <c r="D59" s="179">
        <v>139.84468629834612</v>
      </c>
      <c r="E59" s="179">
        <v>121.30140039234153</v>
      </c>
    </row>
    <row r="60" spans="1:5" x14ac:dyDescent="0.2">
      <c r="A60" s="383">
        <v>45107</v>
      </c>
      <c r="B60" s="179">
        <v>120.31359595359315</v>
      </c>
      <c r="C60" s="179">
        <v>128.75176463192639</v>
      </c>
      <c r="D60" s="179">
        <v>140.02650371276354</v>
      </c>
      <c r="E60" s="179">
        <v>120.84434013341627</v>
      </c>
    </row>
    <row r="61" spans="1:5" x14ac:dyDescent="0.2">
      <c r="A61" s="383">
        <v>45199</v>
      </c>
      <c r="B61" s="179">
        <v>120.31359595359315</v>
      </c>
      <c r="C61" s="179">
        <v>128.26906923671854</v>
      </c>
      <c r="D61" s="179">
        <v>141.98652687095893</v>
      </c>
      <c r="E61" s="179">
        <v>119.86650818553373</v>
      </c>
    </row>
    <row r="62" spans="1:5" x14ac:dyDescent="0.2">
      <c r="A62" s="383">
        <v>45291</v>
      </c>
      <c r="B62" s="179">
        <v>119.98114075476832</v>
      </c>
      <c r="C62" s="179">
        <v>128.78552837315752</v>
      </c>
      <c r="D62" s="179">
        <v>141.47459907768763</v>
      </c>
      <c r="E62" s="179">
        <v>119.18670974533056</v>
      </c>
    </row>
    <row r="63" spans="1:5" x14ac:dyDescent="0.2">
      <c r="A63" s="383">
        <v>45382</v>
      </c>
      <c r="B63" s="179">
        <v>119.85219272294756</v>
      </c>
      <c r="C63" s="179">
        <v>129.03980414185625</v>
      </c>
      <c r="D63" s="179">
        <v>142.10639615126178</v>
      </c>
      <c r="E63" s="179">
        <v>119.33062706652935</v>
      </c>
    </row>
    <row r="64" spans="1:5" x14ac:dyDescent="0.2">
      <c r="A64" s="383">
        <v>45473</v>
      </c>
      <c r="B64" s="179">
        <v>119.54266546886925</v>
      </c>
      <c r="C64" s="179">
        <v>129.42591115404772</v>
      </c>
      <c r="D64" s="179">
        <v>141.71084946366074</v>
      </c>
      <c r="E64" s="179">
        <v>118.9239315744278</v>
      </c>
    </row>
    <row r="65" spans="1:5" x14ac:dyDescent="0.2">
      <c r="A65" s="383">
        <v>45565</v>
      </c>
      <c r="B65" s="179">
        <v>119.56559341361579</v>
      </c>
      <c r="C65" s="179">
        <v>130.19919659173001</v>
      </c>
      <c r="D65" s="179">
        <v>140.81518653992052</v>
      </c>
      <c r="E65" s="179">
        <v>118.74841036204712</v>
      </c>
    </row>
    <row r="66" spans="1:5" x14ac:dyDescent="0.2">
      <c r="A66" s="383">
        <v>45657</v>
      </c>
      <c r="B66" s="179">
        <v>119.78340888870792</v>
      </c>
      <c r="C66" s="179">
        <v>131.2657174197675</v>
      </c>
      <c r="D66" s="179">
        <v>141.69265040322028</v>
      </c>
      <c r="E66" s="179">
        <v>118.69439414962868</v>
      </c>
    </row>
    <row r="67" spans="1:5" x14ac:dyDescent="0.2">
      <c r="A67" s="383">
        <v>45747</v>
      </c>
      <c r="B67" s="179">
        <v>120.15024156640021</v>
      </c>
      <c r="C67" s="179">
        <v>132.17784095428982</v>
      </c>
      <c r="D67" s="179">
        <v>141.5230332612397</v>
      </c>
      <c r="E67" s="179">
        <v>118.85971649672756</v>
      </c>
    </row>
    <row r="68" spans="1:5" x14ac:dyDescent="0.2">
      <c r="A68" s="383">
        <v>45838</v>
      </c>
      <c r="B68" s="179">
        <v>119.81780080582773</v>
      </c>
      <c r="C68" s="179">
        <v>132.77424838223703</v>
      </c>
      <c r="D68" s="179">
        <v>142.0426340123916</v>
      </c>
      <c r="E68" s="179">
        <v>119.02428337232405</v>
      </c>
    </row>
  </sheetData>
  <pageMargins left="0.7" right="0.7" top="0.75" bottom="0.75" header="0.3" footer="0.3"/>
  <headerFooter>
    <oddFooter>&amp;L_x000D_&amp;1#&amp;"Calibri"&amp;10&amp;K000000 Interné</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3B495-796C-4819-897A-B4F778AAFB56}">
  <dimension ref="A2:V86"/>
  <sheetViews>
    <sheetView showGridLines="0" zoomScaleNormal="100" workbookViewId="0"/>
  </sheetViews>
  <sheetFormatPr defaultColWidth="8.75" defaultRowHeight="12.75" x14ac:dyDescent="0.2"/>
  <cols>
    <col min="1" max="1" width="9.75" style="169" customWidth="1"/>
    <col min="2" max="2" width="10.375" style="169" customWidth="1"/>
    <col min="3" max="3" width="13.75" style="169" customWidth="1"/>
    <col min="4" max="4" width="8.375" style="169" customWidth="1"/>
    <col min="5" max="18" width="8.75" style="169"/>
    <col min="19" max="19" width="10.875" style="169" customWidth="1"/>
    <col min="20" max="16384" width="8.75" style="169"/>
  </cols>
  <sheetData>
    <row r="2" spans="1:22" x14ac:dyDescent="0.2">
      <c r="S2" s="170"/>
      <c r="T2" s="171"/>
      <c r="U2" s="171"/>
      <c r="V2" s="171"/>
    </row>
    <row r="3" spans="1:22" x14ac:dyDescent="0.2">
      <c r="S3" s="170"/>
      <c r="T3" s="171"/>
      <c r="U3" s="171"/>
      <c r="V3" s="171"/>
    </row>
    <row r="4" spans="1:22" x14ac:dyDescent="0.2">
      <c r="S4" s="170"/>
      <c r="T4" s="171"/>
      <c r="U4" s="171"/>
      <c r="V4" s="171"/>
    </row>
    <row r="5" spans="1:22" x14ac:dyDescent="0.2">
      <c r="A5" s="172"/>
      <c r="B5" s="173" t="s">
        <v>381</v>
      </c>
      <c r="C5" s="173" t="s">
        <v>382</v>
      </c>
      <c r="D5" s="173" t="s">
        <v>383</v>
      </c>
      <c r="S5" s="170"/>
      <c r="T5" s="171"/>
      <c r="U5" s="171"/>
      <c r="V5" s="171"/>
    </row>
    <row r="6" spans="1:22" ht="13.5" thickBot="1" x14ac:dyDescent="0.25">
      <c r="A6" s="174"/>
      <c r="B6" s="175" t="s">
        <v>378</v>
      </c>
      <c r="C6" s="175" t="s">
        <v>379</v>
      </c>
      <c r="D6" s="175" t="s">
        <v>380</v>
      </c>
      <c r="S6" s="170"/>
      <c r="T6" s="171"/>
      <c r="U6" s="171"/>
      <c r="V6" s="171"/>
    </row>
    <row r="7" spans="1:22" x14ac:dyDescent="0.2">
      <c r="A7" s="176">
        <v>43496</v>
      </c>
      <c r="B7" s="171">
        <v>51</v>
      </c>
      <c r="C7" s="171">
        <v>50.5</v>
      </c>
      <c r="D7" s="171">
        <v>51.2</v>
      </c>
      <c r="S7" s="170"/>
      <c r="T7" s="171"/>
      <c r="U7" s="171"/>
      <c r="V7" s="171"/>
    </row>
    <row r="8" spans="1:22" x14ac:dyDescent="0.2">
      <c r="A8" s="176">
        <v>43524</v>
      </c>
      <c r="B8" s="171">
        <v>51.9</v>
      </c>
      <c r="C8" s="171">
        <v>49.3</v>
      </c>
      <c r="D8" s="171">
        <v>52.8</v>
      </c>
      <c r="F8" s="167" t="s">
        <v>566</v>
      </c>
      <c r="S8" s="170"/>
      <c r="T8" s="171"/>
      <c r="U8" s="171"/>
      <c r="V8" s="171"/>
    </row>
    <row r="9" spans="1:22" x14ac:dyDescent="0.2">
      <c r="A9" s="176">
        <v>43555</v>
      </c>
      <c r="B9" s="171">
        <v>51.6</v>
      </c>
      <c r="C9" s="171">
        <v>47.5</v>
      </c>
      <c r="D9" s="171">
        <v>53.3</v>
      </c>
      <c r="F9" s="141"/>
      <c r="S9" s="170"/>
    </row>
    <row r="10" spans="1:22" x14ac:dyDescent="0.2">
      <c r="A10" s="176">
        <v>43585</v>
      </c>
      <c r="B10" s="171">
        <v>51.5</v>
      </c>
      <c r="C10" s="171">
        <v>47.9</v>
      </c>
      <c r="D10" s="171">
        <v>52.8</v>
      </c>
      <c r="F10" s="141"/>
      <c r="S10" s="170"/>
    </row>
    <row r="11" spans="1:22" x14ac:dyDescent="0.2">
      <c r="A11" s="176">
        <v>43616</v>
      </c>
      <c r="B11" s="171">
        <v>51.8</v>
      </c>
      <c r="C11" s="171">
        <v>47.7</v>
      </c>
      <c r="D11" s="171">
        <v>52.9</v>
      </c>
      <c r="S11" s="170"/>
    </row>
    <row r="12" spans="1:22" x14ac:dyDescent="0.2">
      <c r="A12" s="176">
        <v>43646</v>
      </c>
      <c r="B12" s="171">
        <v>52.2</v>
      </c>
      <c r="C12" s="171">
        <v>47.6</v>
      </c>
      <c r="D12" s="171">
        <v>53.6</v>
      </c>
      <c r="S12" s="170"/>
    </row>
    <row r="13" spans="1:22" x14ac:dyDescent="0.2">
      <c r="A13" s="176">
        <v>43677</v>
      </c>
      <c r="B13" s="171">
        <v>51.5</v>
      </c>
      <c r="C13" s="171">
        <v>46.5</v>
      </c>
      <c r="D13" s="171">
        <v>53.2</v>
      </c>
      <c r="S13" s="170"/>
    </row>
    <row r="14" spans="1:22" x14ac:dyDescent="0.2">
      <c r="A14" s="176">
        <v>43708</v>
      </c>
      <c r="B14" s="171">
        <v>51.9</v>
      </c>
      <c r="C14" s="171">
        <v>47</v>
      </c>
      <c r="D14" s="171">
        <v>53.5</v>
      </c>
      <c r="S14" s="170"/>
    </row>
    <row r="15" spans="1:22" x14ac:dyDescent="0.2">
      <c r="A15" s="176">
        <v>43738</v>
      </c>
      <c r="B15" s="171">
        <v>50.1</v>
      </c>
      <c r="C15" s="171">
        <v>45.7</v>
      </c>
      <c r="D15" s="171">
        <v>51.6</v>
      </c>
      <c r="S15" s="170"/>
    </row>
    <row r="16" spans="1:22" x14ac:dyDescent="0.2">
      <c r="A16" s="176">
        <v>43769</v>
      </c>
      <c r="B16" s="169">
        <v>50.6</v>
      </c>
      <c r="C16" s="169">
        <v>45.9</v>
      </c>
      <c r="D16" s="169">
        <v>52.2</v>
      </c>
      <c r="S16" s="170"/>
    </row>
    <row r="17" spans="1:19" x14ac:dyDescent="0.2">
      <c r="A17" s="176">
        <v>43799</v>
      </c>
      <c r="B17" s="169">
        <v>50.6</v>
      </c>
      <c r="C17" s="169">
        <v>46.9</v>
      </c>
      <c r="D17" s="169">
        <v>51.9</v>
      </c>
      <c r="S17" s="170"/>
    </row>
    <row r="18" spans="1:19" x14ac:dyDescent="0.2">
      <c r="A18" s="176">
        <v>43830</v>
      </c>
      <c r="B18" s="169">
        <v>50.9</v>
      </c>
      <c r="C18" s="169">
        <v>46.3</v>
      </c>
      <c r="D18" s="169">
        <v>52.8</v>
      </c>
      <c r="S18" s="170"/>
    </row>
    <row r="19" spans="1:19" x14ac:dyDescent="0.2">
      <c r="A19" s="176">
        <v>43861</v>
      </c>
      <c r="B19" s="169">
        <v>51.3</v>
      </c>
      <c r="C19" s="169">
        <v>47.9</v>
      </c>
      <c r="D19" s="169">
        <v>52.5</v>
      </c>
      <c r="S19" s="170"/>
    </row>
    <row r="20" spans="1:19" x14ac:dyDescent="0.2">
      <c r="A20" s="176">
        <v>43890</v>
      </c>
      <c r="B20" s="169">
        <v>51.6</v>
      </c>
      <c r="C20" s="169">
        <v>49.2</v>
      </c>
      <c r="D20" s="169">
        <v>52.6</v>
      </c>
      <c r="S20" s="170"/>
    </row>
    <row r="21" spans="1:19" x14ac:dyDescent="0.2">
      <c r="A21" s="176">
        <v>43921</v>
      </c>
      <c r="B21" s="169">
        <v>29.7</v>
      </c>
      <c r="C21" s="169">
        <v>44.5</v>
      </c>
      <c r="D21" s="169">
        <v>26.4</v>
      </c>
      <c r="K21" s="177" t="s">
        <v>496</v>
      </c>
      <c r="S21" s="170"/>
    </row>
    <row r="22" spans="1:19" x14ac:dyDescent="0.2">
      <c r="A22" s="176">
        <v>43951</v>
      </c>
      <c r="B22" s="169">
        <v>13.6</v>
      </c>
      <c r="C22" s="169">
        <v>33.4</v>
      </c>
      <c r="D22" s="169">
        <v>12</v>
      </c>
      <c r="S22" s="170"/>
    </row>
    <row r="23" spans="1:19" x14ac:dyDescent="0.2">
      <c r="A23" s="176">
        <v>43982</v>
      </c>
      <c r="B23" s="169">
        <v>31.9</v>
      </c>
      <c r="C23" s="169">
        <v>39.4</v>
      </c>
      <c r="D23" s="169">
        <v>30.5</v>
      </c>
      <c r="F23" s="167" t="s">
        <v>570</v>
      </c>
      <c r="S23" s="170"/>
    </row>
    <row r="24" spans="1:19" x14ac:dyDescent="0.2">
      <c r="A24" s="176">
        <v>44012</v>
      </c>
      <c r="B24" s="169">
        <v>48.5</v>
      </c>
      <c r="C24" s="169">
        <v>47.4</v>
      </c>
      <c r="D24" s="169">
        <v>48.3</v>
      </c>
      <c r="S24" s="170"/>
    </row>
    <row r="25" spans="1:19" x14ac:dyDescent="0.2">
      <c r="A25" s="176">
        <v>44043</v>
      </c>
      <c r="B25" s="169">
        <v>54.9</v>
      </c>
      <c r="C25" s="169">
        <v>51.8</v>
      </c>
      <c r="D25" s="169">
        <v>54.7</v>
      </c>
      <c r="S25" s="170"/>
    </row>
    <row r="26" spans="1:19" x14ac:dyDescent="0.2">
      <c r="A26" s="176">
        <v>44074</v>
      </c>
      <c r="B26" s="169">
        <v>51.9</v>
      </c>
      <c r="C26" s="169">
        <v>51.7</v>
      </c>
      <c r="D26" s="169">
        <v>50.5</v>
      </c>
      <c r="S26" s="170"/>
    </row>
    <row r="27" spans="1:19" x14ac:dyDescent="0.2">
      <c r="A27" s="176">
        <v>44104</v>
      </c>
      <c r="B27" s="169">
        <v>50.4</v>
      </c>
      <c r="C27" s="169">
        <v>53.7</v>
      </c>
      <c r="D27" s="169">
        <v>48</v>
      </c>
      <c r="S27" s="170"/>
    </row>
    <row r="28" spans="1:19" x14ac:dyDescent="0.2">
      <c r="A28" s="176">
        <v>44135</v>
      </c>
      <c r="B28" s="169">
        <v>50</v>
      </c>
      <c r="C28" s="169">
        <v>54.8</v>
      </c>
      <c r="D28" s="169">
        <v>46.9</v>
      </c>
      <c r="S28" s="170"/>
    </row>
    <row r="29" spans="1:19" x14ac:dyDescent="0.2">
      <c r="A29" s="176">
        <v>44165</v>
      </c>
      <c r="B29" s="169">
        <v>45.3</v>
      </c>
      <c r="C29" s="169">
        <v>53.8</v>
      </c>
      <c r="D29" s="169">
        <v>41.7</v>
      </c>
      <c r="S29" s="170"/>
    </row>
    <row r="30" spans="1:19" x14ac:dyDescent="0.2">
      <c r="A30" s="176">
        <v>44196</v>
      </c>
      <c r="B30" s="169">
        <v>49.1</v>
      </c>
      <c r="C30" s="169">
        <v>55.2</v>
      </c>
      <c r="D30" s="169">
        <v>46.4</v>
      </c>
      <c r="S30" s="170"/>
    </row>
    <row r="31" spans="1:19" x14ac:dyDescent="0.2">
      <c r="A31" s="176">
        <v>44227</v>
      </c>
      <c r="B31" s="169">
        <v>47.8</v>
      </c>
      <c r="C31" s="169">
        <v>54.8</v>
      </c>
      <c r="D31" s="169">
        <v>45.4</v>
      </c>
      <c r="S31" s="170"/>
    </row>
    <row r="32" spans="1:19" x14ac:dyDescent="0.2">
      <c r="A32" s="176">
        <v>44255</v>
      </c>
      <c r="B32" s="169">
        <v>48.8</v>
      </c>
      <c r="C32" s="169">
        <v>57.9</v>
      </c>
      <c r="D32" s="169">
        <v>45.7</v>
      </c>
      <c r="S32" s="170"/>
    </row>
    <row r="33" spans="1:19" x14ac:dyDescent="0.2">
      <c r="A33" s="176">
        <v>44286</v>
      </c>
      <c r="B33" s="169">
        <v>53.2</v>
      </c>
      <c r="C33" s="169">
        <v>62.5</v>
      </c>
      <c r="D33" s="169">
        <v>49.6</v>
      </c>
      <c r="S33" s="170"/>
    </row>
    <row r="34" spans="1:19" x14ac:dyDescent="0.2">
      <c r="A34" s="176">
        <v>44316</v>
      </c>
      <c r="B34" s="169">
        <v>53.8</v>
      </c>
      <c r="C34" s="169">
        <v>62.9</v>
      </c>
      <c r="D34" s="169">
        <v>50.5</v>
      </c>
      <c r="S34" s="170"/>
    </row>
    <row r="35" spans="1:19" x14ac:dyDescent="0.2">
      <c r="A35" s="176">
        <v>44347</v>
      </c>
      <c r="B35" s="169">
        <v>57.1</v>
      </c>
      <c r="C35" s="169">
        <v>63.1</v>
      </c>
      <c r="D35" s="169">
        <v>55.2</v>
      </c>
      <c r="S35" s="170"/>
    </row>
    <row r="36" spans="1:19" x14ac:dyDescent="0.2">
      <c r="A36" s="176">
        <v>44377</v>
      </c>
      <c r="B36" s="169">
        <v>59.5</v>
      </c>
      <c r="C36" s="169">
        <v>63.4</v>
      </c>
      <c r="D36" s="169">
        <v>58.3</v>
      </c>
      <c r="K36" s="177" t="s">
        <v>497</v>
      </c>
      <c r="S36" s="170"/>
    </row>
    <row r="37" spans="1:19" x14ac:dyDescent="0.2">
      <c r="A37" s="176">
        <v>44408</v>
      </c>
      <c r="B37" s="169">
        <v>60.2</v>
      </c>
      <c r="C37" s="169">
        <v>62.8</v>
      </c>
      <c r="D37" s="169">
        <v>59.8</v>
      </c>
      <c r="S37" s="170"/>
    </row>
    <row r="38" spans="1:19" x14ac:dyDescent="0.2">
      <c r="A38" s="176">
        <v>44439</v>
      </c>
      <c r="B38" s="169">
        <v>59</v>
      </c>
      <c r="C38" s="169">
        <v>61.4</v>
      </c>
      <c r="D38" s="169">
        <v>59</v>
      </c>
      <c r="S38" s="170"/>
    </row>
    <row r="39" spans="1:19" x14ac:dyDescent="0.2">
      <c r="A39" s="176">
        <v>44469</v>
      </c>
      <c r="B39" s="169">
        <v>56.2</v>
      </c>
      <c r="C39" s="169">
        <v>58.6</v>
      </c>
      <c r="D39" s="169">
        <v>56.4</v>
      </c>
      <c r="S39" s="170"/>
    </row>
    <row r="40" spans="1:19" x14ac:dyDescent="0.2">
      <c r="A40" s="176">
        <v>44500</v>
      </c>
      <c r="B40" s="169">
        <v>54.2</v>
      </c>
      <c r="C40" s="169">
        <v>58.3</v>
      </c>
      <c r="D40" s="169">
        <v>54.6</v>
      </c>
      <c r="S40" s="170"/>
    </row>
    <row r="41" spans="1:19" x14ac:dyDescent="0.2">
      <c r="A41" s="176">
        <v>44530</v>
      </c>
      <c r="B41" s="169">
        <v>55.4</v>
      </c>
      <c r="C41" s="169">
        <v>58.4</v>
      </c>
      <c r="D41" s="169">
        <v>55.9</v>
      </c>
      <c r="S41" s="170"/>
    </row>
    <row r="42" spans="1:19" x14ac:dyDescent="0.2">
      <c r="A42" s="176">
        <v>44561</v>
      </c>
      <c r="B42" s="169">
        <v>53.3</v>
      </c>
      <c r="C42" s="169">
        <v>58</v>
      </c>
      <c r="D42" s="169">
        <v>53.1</v>
      </c>
      <c r="S42" s="170"/>
    </row>
    <row r="43" spans="1:19" x14ac:dyDescent="0.2">
      <c r="A43" s="176">
        <v>44592</v>
      </c>
      <c r="B43" s="169">
        <v>52.3</v>
      </c>
      <c r="C43" s="169">
        <v>58.7</v>
      </c>
      <c r="D43" s="169">
        <v>51.1</v>
      </c>
      <c r="S43" s="170"/>
    </row>
    <row r="44" spans="1:19" x14ac:dyDescent="0.2">
      <c r="A44" s="176">
        <v>44620</v>
      </c>
      <c r="B44" s="169">
        <v>55.5</v>
      </c>
      <c r="C44" s="169">
        <v>58.2</v>
      </c>
      <c r="D44" s="169">
        <v>55.5</v>
      </c>
      <c r="S44" s="170"/>
    </row>
    <row r="45" spans="1:19" x14ac:dyDescent="0.2">
      <c r="A45" s="176">
        <v>44651</v>
      </c>
      <c r="B45" s="169">
        <v>54.9</v>
      </c>
      <c r="C45" s="169">
        <v>56.5</v>
      </c>
      <c r="D45" s="169">
        <v>55.6</v>
      </c>
      <c r="S45" s="170"/>
    </row>
    <row r="46" spans="1:19" x14ac:dyDescent="0.2">
      <c r="A46" s="176">
        <v>44681</v>
      </c>
      <c r="B46" s="169">
        <v>55.8</v>
      </c>
      <c r="C46" s="169">
        <v>55.5</v>
      </c>
      <c r="D46" s="169">
        <v>57.7</v>
      </c>
      <c r="S46" s="170"/>
    </row>
    <row r="47" spans="1:19" x14ac:dyDescent="0.2">
      <c r="A47" s="176">
        <v>44712</v>
      </c>
      <c r="B47" s="169">
        <v>54.8</v>
      </c>
      <c r="C47" s="169">
        <v>54.6</v>
      </c>
      <c r="D47" s="169">
        <v>56.1</v>
      </c>
      <c r="S47" s="170"/>
    </row>
    <row r="48" spans="1:19" x14ac:dyDescent="0.2">
      <c r="A48" s="176">
        <v>44742</v>
      </c>
      <c r="B48" s="169">
        <v>52</v>
      </c>
      <c r="C48" s="169">
        <v>52.1</v>
      </c>
      <c r="D48" s="169">
        <v>53</v>
      </c>
      <c r="S48" s="170"/>
    </row>
    <row r="49" spans="1:19" x14ac:dyDescent="0.2">
      <c r="A49" s="176">
        <v>44773</v>
      </c>
      <c r="B49" s="169">
        <v>49.9</v>
      </c>
      <c r="C49" s="169">
        <v>49.8</v>
      </c>
      <c r="D49" s="169">
        <v>51.2</v>
      </c>
      <c r="S49" s="170"/>
    </row>
    <row r="50" spans="1:19" x14ac:dyDescent="0.2">
      <c r="A50" s="176">
        <v>44804</v>
      </c>
      <c r="B50" s="169">
        <v>48.9</v>
      </c>
      <c r="C50" s="169">
        <v>49.6</v>
      </c>
      <c r="D50" s="169">
        <v>49.8</v>
      </c>
      <c r="S50" s="170"/>
    </row>
    <row r="51" spans="1:19" x14ac:dyDescent="0.2">
      <c r="A51" s="176">
        <v>44834</v>
      </c>
      <c r="B51" s="169">
        <v>48.1</v>
      </c>
      <c r="C51" s="169">
        <v>48.4</v>
      </c>
      <c r="D51" s="169">
        <v>48.8</v>
      </c>
      <c r="S51" s="170"/>
    </row>
    <row r="52" spans="1:19" x14ac:dyDescent="0.2">
      <c r="A52" s="176">
        <v>44865</v>
      </c>
      <c r="B52" s="169">
        <v>47.3</v>
      </c>
      <c r="C52" s="169">
        <v>46.4</v>
      </c>
      <c r="D52" s="169">
        <v>48.6</v>
      </c>
      <c r="S52" s="170"/>
    </row>
    <row r="53" spans="1:19" x14ac:dyDescent="0.2">
      <c r="A53" s="176">
        <v>44895</v>
      </c>
      <c r="B53" s="169">
        <v>47.8</v>
      </c>
      <c r="C53" s="169">
        <v>47.1</v>
      </c>
      <c r="D53" s="169">
        <v>48.5</v>
      </c>
      <c r="S53" s="170"/>
    </row>
    <row r="54" spans="1:19" x14ac:dyDescent="0.2">
      <c r="A54" s="176">
        <v>44926</v>
      </c>
      <c r="B54" s="169">
        <v>49.3</v>
      </c>
      <c r="C54" s="169">
        <v>47.8</v>
      </c>
      <c r="D54" s="169">
        <v>49.8</v>
      </c>
      <c r="S54" s="170"/>
    </row>
    <row r="55" spans="1:19" x14ac:dyDescent="0.2">
      <c r="A55" s="176">
        <v>44957</v>
      </c>
      <c r="B55" s="169">
        <v>50.3</v>
      </c>
      <c r="C55" s="169">
        <v>48.8</v>
      </c>
      <c r="D55" s="169">
        <v>50.8</v>
      </c>
      <c r="S55" s="170"/>
    </row>
    <row r="56" spans="1:19" x14ac:dyDescent="0.2">
      <c r="A56" s="176">
        <v>44985</v>
      </c>
      <c r="B56" s="169">
        <v>52</v>
      </c>
      <c r="C56" s="169">
        <v>48.5</v>
      </c>
      <c r="D56" s="169">
        <v>52.7</v>
      </c>
      <c r="S56" s="170"/>
    </row>
    <row r="57" spans="1:19" x14ac:dyDescent="0.2">
      <c r="A57" s="176">
        <v>45016</v>
      </c>
      <c r="B57" s="169">
        <v>53.7</v>
      </c>
      <c r="C57" s="169">
        <v>47.3</v>
      </c>
      <c r="D57" s="169">
        <v>55</v>
      </c>
      <c r="S57" s="170"/>
    </row>
    <row r="58" spans="1:19" x14ac:dyDescent="0.2">
      <c r="A58" s="176">
        <v>45046</v>
      </c>
      <c r="B58" s="169">
        <v>54.1</v>
      </c>
      <c r="C58" s="169">
        <v>45.8</v>
      </c>
      <c r="D58" s="169">
        <v>56.2</v>
      </c>
      <c r="S58" s="170"/>
    </row>
    <row r="59" spans="1:19" x14ac:dyDescent="0.2">
      <c r="A59" s="176">
        <v>45077</v>
      </c>
      <c r="B59" s="169">
        <v>52.8</v>
      </c>
      <c r="C59" s="169">
        <v>44.8</v>
      </c>
      <c r="D59" s="169">
        <v>55.1</v>
      </c>
      <c r="S59" s="170"/>
    </row>
    <row r="60" spans="1:19" x14ac:dyDescent="0.2">
      <c r="A60" s="176">
        <v>45107</v>
      </c>
      <c r="B60" s="169">
        <v>49.9</v>
      </c>
      <c r="C60" s="169">
        <v>43.4</v>
      </c>
      <c r="D60" s="169">
        <v>52</v>
      </c>
      <c r="S60" s="170"/>
    </row>
    <row r="61" spans="1:19" x14ac:dyDescent="0.2">
      <c r="A61" s="176">
        <v>45138</v>
      </c>
      <c r="B61" s="169">
        <v>48.6</v>
      </c>
      <c r="C61" s="169">
        <v>42.7</v>
      </c>
      <c r="D61" s="169">
        <v>50.9</v>
      </c>
      <c r="S61" s="170"/>
    </row>
    <row r="62" spans="1:19" x14ac:dyDescent="0.2">
      <c r="A62" s="176">
        <v>45169</v>
      </c>
      <c r="B62" s="169">
        <v>46.7</v>
      </c>
      <c r="C62" s="169">
        <v>43.5</v>
      </c>
      <c r="D62" s="169">
        <v>47.9</v>
      </c>
      <c r="S62" s="170"/>
    </row>
    <row r="63" spans="1:19" x14ac:dyDescent="0.2">
      <c r="A63" s="176">
        <v>45199</v>
      </c>
      <c r="B63" s="169">
        <v>47.2</v>
      </c>
      <c r="C63" s="169">
        <v>43.4</v>
      </c>
      <c r="D63" s="169">
        <v>48.7</v>
      </c>
      <c r="S63" s="170"/>
    </row>
    <row r="64" spans="1:19" x14ac:dyDescent="0.2">
      <c r="A64" s="176">
        <v>45230</v>
      </c>
      <c r="B64" s="169">
        <v>46.5</v>
      </c>
      <c r="C64" s="169">
        <v>43.1</v>
      </c>
      <c r="D64" s="169">
        <v>47.8</v>
      </c>
      <c r="S64" s="170"/>
    </row>
    <row r="65" spans="1:19" x14ac:dyDescent="0.2">
      <c r="A65" s="176">
        <v>45260</v>
      </c>
      <c r="B65" s="169">
        <v>47.6</v>
      </c>
      <c r="C65" s="169">
        <v>44.2</v>
      </c>
      <c r="D65" s="169">
        <v>48.7</v>
      </c>
      <c r="S65" s="170"/>
    </row>
    <row r="66" spans="1:19" x14ac:dyDescent="0.2">
      <c r="A66" s="176">
        <v>45291</v>
      </c>
      <c r="B66" s="169">
        <v>47.6</v>
      </c>
      <c r="C66" s="169">
        <v>44.4</v>
      </c>
      <c r="D66" s="169">
        <v>48.8</v>
      </c>
      <c r="S66" s="170"/>
    </row>
    <row r="67" spans="1:19" x14ac:dyDescent="0.2">
      <c r="A67" s="176">
        <v>45322</v>
      </c>
      <c r="B67" s="169">
        <v>47.9</v>
      </c>
      <c r="C67" s="169">
        <v>46.6</v>
      </c>
      <c r="D67" s="169">
        <v>48.4</v>
      </c>
      <c r="S67" s="170"/>
    </row>
    <row r="68" spans="1:19" x14ac:dyDescent="0.2">
      <c r="A68" s="176">
        <v>45351</v>
      </c>
      <c r="B68" s="169">
        <v>49.2</v>
      </c>
      <c r="C68" s="169">
        <v>46.5</v>
      </c>
      <c r="D68" s="169">
        <v>50.2</v>
      </c>
    </row>
    <row r="69" spans="1:19" x14ac:dyDescent="0.2">
      <c r="A69" s="176">
        <v>45382</v>
      </c>
      <c r="B69" s="169">
        <v>50.3</v>
      </c>
      <c r="C69" s="169">
        <v>46.1</v>
      </c>
      <c r="D69" s="169">
        <v>51.5</v>
      </c>
    </row>
    <row r="70" spans="1:19" x14ac:dyDescent="0.2">
      <c r="A70" s="176">
        <v>45412</v>
      </c>
      <c r="B70" s="169">
        <v>51.7</v>
      </c>
      <c r="C70" s="169">
        <v>45.7</v>
      </c>
      <c r="D70" s="169">
        <v>53.3</v>
      </c>
    </row>
    <row r="71" spans="1:19" x14ac:dyDescent="0.2">
      <c r="A71" s="176">
        <v>45443</v>
      </c>
      <c r="B71" s="169">
        <v>52.2</v>
      </c>
      <c r="C71" s="169">
        <v>47.3</v>
      </c>
      <c r="D71" s="169">
        <v>53.2</v>
      </c>
    </row>
    <row r="72" spans="1:19" x14ac:dyDescent="0.2">
      <c r="A72" s="176">
        <v>45473</v>
      </c>
      <c r="B72" s="169">
        <v>50.9</v>
      </c>
      <c r="C72" s="169">
        <v>45.8</v>
      </c>
      <c r="D72" s="169">
        <v>52.8</v>
      </c>
    </row>
    <row r="73" spans="1:19" x14ac:dyDescent="0.2">
      <c r="A73" s="176">
        <v>45504</v>
      </c>
      <c r="B73" s="169">
        <v>50.2</v>
      </c>
      <c r="C73" s="169">
        <v>45.8</v>
      </c>
      <c r="D73" s="169">
        <v>51.9</v>
      </c>
    </row>
    <row r="74" spans="1:19" x14ac:dyDescent="0.2">
      <c r="A74" s="176">
        <v>45535</v>
      </c>
      <c r="B74" s="169">
        <v>51</v>
      </c>
      <c r="C74" s="169">
        <v>45.8</v>
      </c>
      <c r="D74" s="169">
        <v>52.9</v>
      </c>
    </row>
    <row r="75" spans="1:19" x14ac:dyDescent="0.2">
      <c r="A75" s="176">
        <v>45565</v>
      </c>
      <c r="B75" s="169">
        <v>49.6</v>
      </c>
      <c r="C75" s="169">
        <v>45</v>
      </c>
      <c r="D75" s="169">
        <v>51.4</v>
      </c>
    </row>
    <row r="76" spans="1:19" x14ac:dyDescent="0.2">
      <c r="A76" s="176">
        <v>45596</v>
      </c>
      <c r="B76" s="169">
        <v>50</v>
      </c>
      <c r="C76" s="169">
        <v>46</v>
      </c>
      <c r="D76" s="169">
        <v>51.6</v>
      </c>
    </row>
    <row r="77" spans="1:19" x14ac:dyDescent="0.2">
      <c r="A77" s="176">
        <v>45626</v>
      </c>
      <c r="B77" s="169">
        <v>48.3</v>
      </c>
      <c r="C77" s="169">
        <v>45.2</v>
      </c>
      <c r="D77" s="169">
        <v>49.5</v>
      </c>
    </row>
    <row r="78" spans="1:19" x14ac:dyDescent="0.2">
      <c r="A78" s="176">
        <v>45657</v>
      </c>
      <c r="B78" s="169">
        <v>49.6</v>
      </c>
      <c r="C78" s="169">
        <v>45.1</v>
      </c>
      <c r="D78" s="169">
        <v>51.6</v>
      </c>
    </row>
    <row r="79" spans="1:19" x14ac:dyDescent="0.2">
      <c r="A79" s="176">
        <v>45688</v>
      </c>
      <c r="B79" s="169">
        <v>50.2</v>
      </c>
      <c r="C79" s="169">
        <v>46.6</v>
      </c>
      <c r="D79" s="169">
        <v>51.3</v>
      </c>
    </row>
    <row r="80" spans="1:19" x14ac:dyDescent="0.2">
      <c r="A80" s="176">
        <v>45716</v>
      </c>
      <c r="B80" s="169">
        <v>50.2</v>
      </c>
      <c r="C80" s="169">
        <v>47.6</v>
      </c>
      <c r="D80" s="169">
        <v>50.6</v>
      </c>
    </row>
    <row r="81" spans="1:4" x14ac:dyDescent="0.2">
      <c r="A81" s="176">
        <v>45747</v>
      </c>
      <c r="B81" s="169">
        <v>50.9</v>
      </c>
      <c r="C81" s="169">
        <v>48.6</v>
      </c>
      <c r="D81" s="169">
        <v>51</v>
      </c>
    </row>
    <row r="82" spans="1:4" x14ac:dyDescent="0.2">
      <c r="A82" s="176">
        <v>45777</v>
      </c>
      <c r="B82" s="169">
        <v>50.4</v>
      </c>
      <c r="C82" s="169">
        <v>49</v>
      </c>
      <c r="D82" s="169">
        <v>50.1</v>
      </c>
    </row>
    <row r="83" spans="1:4" x14ac:dyDescent="0.2">
      <c r="A83" s="176">
        <v>45808</v>
      </c>
      <c r="B83" s="169">
        <v>50.2</v>
      </c>
      <c r="C83" s="169">
        <v>49.4</v>
      </c>
      <c r="D83" s="169">
        <v>49.7</v>
      </c>
    </row>
    <row r="84" spans="1:4" x14ac:dyDescent="0.2">
      <c r="A84" s="176">
        <v>45838</v>
      </c>
      <c r="B84" s="169">
        <v>50.6</v>
      </c>
      <c r="C84" s="169">
        <v>49.5</v>
      </c>
      <c r="D84" s="169">
        <v>50.5</v>
      </c>
    </row>
    <row r="85" spans="1:4" x14ac:dyDescent="0.2">
      <c r="A85" s="176">
        <v>45869</v>
      </c>
      <c r="B85" s="169">
        <v>50.9</v>
      </c>
      <c r="C85" s="169">
        <v>49.8</v>
      </c>
      <c r="D85" s="169">
        <v>51</v>
      </c>
    </row>
    <row r="86" spans="1:4" x14ac:dyDescent="0.2">
      <c r="A86" s="176">
        <v>45900</v>
      </c>
      <c r="B86" s="169">
        <v>51.1</v>
      </c>
      <c r="C86" s="169">
        <v>50.7</v>
      </c>
      <c r="D86" s="169">
        <v>50.7</v>
      </c>
    </row>
  </sheetData>
  <pageMargins left="0.7" right="0.7" top="0.75" bottom="0.75" header="0.3" footer="0.3"/>
  <pageSetup paperSize="9" orientation="portrait" r:id="rId1"/>
  <headerFooter>
    <oddFooter>&amp;L_x000D_&amp;1#&amp;"Calibri"&amp;10&amp;K000000 Interné</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34</vt:i4>
      </vt:variant>
      <vt:variant>
        <vt:lpstr>Pomenované rozsahy</vt:lpstr>
      </vt:variant>
      <vt:variant>
        <vt:i4>9</vt:i4>
      </vt:variant>
    </vt:vector>
  </HeadingPairs>
  <TitlesOfParts>
    <vt:vector size="43" baseType="lpstr">
      <vt:lpstr>Contents</vt:lpstr>
      <vt:lpstr>MMF_TABULKA</vt:lpstr>
      <vt:lpstr>Zhrnutie</vt:lpstr>
      <vt:lpstr>Graf 1</vt:lpstr>
      <vt:lpstr>Graf 2</vt:lpstr>
      <vt:lpstr>Graf 3</vt:lpstr>
      <vt:lpstr>Graf 4</vt:lpstr>
      <vt:lpstr>Graf 5</vt:lpstr>
      <vt:lpstr>Graf 6</vt:lpstr>
      <vt:lpstr>Graf 7</vt:lpstr>
      <vt:lpstr>Graf 8</vt:lpstr>
      <vt:lpstr>Graf 9 + Tabuľka 1</vt:lpstr>
      <vt:lpstr>Graf 10 + 11</vt:lpstr>
      <vt:lpstr>Graf 12</vt:lpstr>
      <vt:lpstr>Graf 13</vt:lpstr>
      <vt:lpstr>Graf 14</vt:lpstr>
      <vt:lpstr>Graf 15</vt:lpstr>
      <vt:lpstr>Graf 16</vt:lpstr>
      <vt:lpstr>Graf 17</vt:lpstr>
      <vt:lpstr>Tabuľka 2</vt:lpstr>
      <vt:lpstr>Graf 18 + 19</vt:lpstr>
      <vt:lpstr>Graf 20</vt:lpstr>
      <vt:lpstr>Graf 21</vt:lpstr>
      <vt:lpstr>Tabuľka 3</vt:lpstr>
      <vt:lpstr>Tabuľka 4</vt:lpstr>
      <vt:lpstr>Hárok2</vt:lpstr>
      <vt:lpstr>Tabuľka 5</vt:lpstr>
      <vt:lpstr>Tabuľka 6</vt:lpstr>
      <vt:lpstr>Tabuľka 7</vt:lpstr>
      <vt:lpstr>Tabuľka 8</vt:lpstr>
      <vt:lpstr>Tabuľka 9</vt:lpstr>
      <vt:lpstr>Tabuľka 10 + 11 (DRM &amp; DEM)</vt:lpstr>
      <vt:lpstr>Tabuľka 12</vt:lpstr>
      <vt:lpstr>mzda</vt:lpstr>
      <vt:lpstr>'Tabuľka 2'!_ftnref1</vt:lpstr>
      <vt:lpstr>'Graf 10 + 11'!_Toc116561390</vt:lpstr>
      <vt:lpstr>'Graf 8'!_Toc117765249</vt:lpstr>
      <vt:lpstr>'Graf 12'!_Toc117765255</vt:lpstr>
      <vt:lpstr>'Tabuľka 6'!_Toc495395979</vt:lpstr>
      <vt:lpstr>Zhrnutie!_Toc495423391</vt:lpstr>
      <vt:lpstr>'Tabuľka 9'!_Toc526688278</vt:lpstr>
      <vt:lpstr>'Tabuľka 5'!_Toc53414067</vt:lpstr>
      <vt:lpstr>'Tabuľka 7'!_Toc53414069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2025-10-24T07:01:25Z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805978-f532-4a1a-b9e1-4e19c2c6466f_Enabled">
    <vt:lpwstr>true</vt:lpwstr>
  </property>
  <property fmtid="{D5CDD505-2E9C-101B-9397-08002B2CF9AE}" pid="3" name="MSIP_Label_4c805978-f532-4a1a-b9e1-4e19c2c6466f_SetDate">
    <vt:lpwstr>2025-09-23T06:28:05Z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c566dd22-fb23-4177-b933-baa7255e9ca5</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