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ISS_313\STATVERFIN\SDDS\SDDSplus\2018\GGD\2018\4Q_2018\"/>
    </mc:Choice>
  </mc:AlternateContent>
  <bookViews>
    <workbookView xWindow="0" yWindow="0" windowWidth="17820" windowHeight="6645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Q47" i="1"/>
  <c r="R46" i="1"/>
  <c r="Q46" i="1"/>
  <c r="P46" i="1" s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P30" i="1" s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M6" i="1" l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P5" i="1"/>
  <c r="P7" i="1"/>
  <c r="P9" i="1"/>
  <c r="P11" i="1"/>
  <c r="P13" i="1"/>
  <c r="P18" i="1"/>
  <c r="P26" i="1"/>
  <c r="P6" i="1"/>
  <c r="P8" i="1"/>
  <c r="P34" i="1"/>
  <c r="P36" i="1"/>
  <c r="P38" i="1"/>
  <c r="P40" i="1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P14" i="1"/>
  <c r="P35" i="1"/>
  <c r="P37" i="1"/>
  <c r="P39" i="1"/>
  <c r="P41" i="1"/>
  <c r="P43" i="1"/>
  <c r="P20" i="1"/>
  <c r="P22" i="1"/>
  <c r="P24" i="1"/>
  <c r="P10" i="1"/>
  <c r="P19" i="1"/>
  <c r="P21" i="1"/>
  <c r="P23" i="1"/>
  <c r="P25" i="1"/>
  <c r="P27" i="1"/>
  <c r="P42" i="1"/>
  <c r="P28" i="1"/>
  <c r="P16" i="1"/>
  <c r="P29" i="1"/>
  <c r="P32" i="1"/>
  <c r="P45" i="1"/>
  <c r="P12" i="1"/>
  <c r="P44" i="1"/>
  <c r="P15" i="1"/>
  <c r="P17" i="1"/>
  <c r="P31" i="1"/>
  <c r="P33" i="1"/>
  <c r="P47" i="1"/>
</calcChain>
</file>

<file path=xl/sharedStrings.xml><?xml version="1.0" encoding="utf-8"?>
<sst xmlns="http://schemas.openxmlformats.org/spreadsheetml/2006/main" count="175" uniqueCount="91">
  <si>
    <t>Total debt, at nominal value</t>
  </si>
  <si>
    <t>Special Drawing Rights</t>
  </si>
  <si>
    <t>Currency and Deposits</t>
  </si>
  <si>
    <t>Loans</t>
  </si>
  <si>
    <t>Insurance, pensions &amp; standardized guarantee shemes</t>
  </si>
  <si>
    <t>Other accounts payable</t>
  </si>
  <si>
    <t>M</t>
  </si>
  <si>
    <t>Total debt, at nominal value, Domestic creditor</t>
  </si>
  <si>
    <t>Total debt, at nominal value, External creditor</t>
  </si>
  <si>
    <t>Debt securities at market value</t>
  </si>
  <si>
    <t>L</t>
  </si>
  <si>
    <t>Time</t>
  </si>
  <si>
    <t>By type of instrument</t>
  </si>
  <si>
    <t>By currency of denomination</t>
  </si>
  <si>
    <t>By residence of the creditor</t>
  </si>
  <si>
    <t>Payable within one year or less (residual maturity)</t>
  </si>
  <si>
    <t>Payable in more than one year (residual maturity)</t>
  </si>
  <si>
    <t>Other than debt securities and loans</t>
  </si>
  <si>
    <t>Debt securities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</si>
  <si>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</si>
  <si>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</si>
  <si>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</si>
  <si>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</si>
  <si>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</si>
  <si>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</si>
  <si>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</si>
  <si>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</si>
  <si>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</si>
  <si>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</si>
  <si>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</si>
  <si>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</si>
  <si>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</si>
  <si>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</si>
  <si>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</si>
  <si>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</si>
  <si>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</si>
  <si>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</si>
  <si>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</si>
  <si>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</si>
  <si>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</si>
  <si>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</si>
  <si>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</si>
  <si>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</si>
  <si>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</si>
  <si>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</si>
  <si>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</si>
  <si>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</si>
  <si>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</si>
  <si>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</si>
  <si>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</si>
  <si>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</si>
  <si>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</si>
  <si>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</si>
  <si>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</si>
  <si>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</si>
  <si>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</si>
  <si>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</si>
  <si>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</si>
  <si>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</si>
  <si>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</si>
  <si>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</si>
  <si>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</si>
  <si>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GGALN_G01_EUR</t>
  </si>
  <si>
    <t>GGALSDR_G01_EUR</t>
  </si>
  <si>
    <t>GGALCD_G01_EUR</t>
  </si>
  <si>
    <t>GGALSO_G01_EUR</t>
  </si>
  <si>
    <t>GGALLS_G01_EUR</t>
  </si>
  <si>
    <t>GGALIPS_G01_EUR</t>
  </si>
  <si>
    <t>GGALO_G01_EUR</t>
  </si>
  <si>
    <t>GGALCU_NC_G01_EUR</t>
  </si>
  <si>
    <t>GGALCU_FX_G01_EUR</t>
  </si>
  <si>
    <t>GGALND_G01_EUR</t>
  </si>
  <si>
    <t>GGALNF_G01_EUR</t>
  </si>
  <si>
    <t>GGALRMSOLS_S_G01_EUR</t>
  </si>
  <si>
    <t>GGALRMSO_MV_S_G01_EUR</t>
  </si>
  <si>
    <t>GGALRMLS_S_G01_EUR</t>
  </si>
  <si>
    <t>GGALRMSOLS_L_G01_EUR</t>
  </si>
  <si>
    <t>GGALRMSO_MV_L_G01_EUR</t>
  </si>
  <si>
    <t>GGALRMLS_L_G01_EUR</t>
  </si>
  <si>
    <t>GGALSO_MV_G01_EUR</t>
  </si>
  <si>
    <t>General Government Gross Debt  (mill.EUR)</t>
  </si>
  <si>
    <t>Total debt, at nominal value, Domestic currency</t>
  </si>
  <si>
    <t>Total debt, at nominal value, Foreign currency</t>
  </si>
  <si>
    <t>Debt Securities</t>
  </si>
  <si>
    <t>2017-Q3</t>
  </si>
  <si>
    <t>2017-Q4</t>
  </si>
  <si>
    <t>Note: (M) in place of a number means that the value is not relevant; (L) means that the data exist but are not collected, zero (0) means that the value is less than half of measuring unit.</t>
  </si>
  <si>
    <t>2018-Q1</t>
  </si>
  <si>
    <t>2018-Q2</t>
  </si>
  <si>
    <t>2018-Q3</t>
  </si>
  <si>
    <t>2018-Q4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</si>
</sst>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2B2B2D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2B2B2D"/>
      <name val="Arial"/>
      <family val="2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CCD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4" fontId="6" fillId="2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/>
    <xf numFmtId="2" fontId="6" fillId="2" borderId="0" xfId="1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/>
    <xf numFmtId="0" fontId="9" fillId="0" borderId="0" xfId="0" applyFont="1" applyBorder="1"/>
    <xf numFmtId="49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/>
  </cellXfs>
  <cellStyles count="5">
    <cellStyle name="Čiarka 2" xfId="3"/>
    <cellStyle name="Normal 11 4" xfId="4"/>
    <cellStyle name="Normal_1.1" xfId="1"/>
    <cellStyle name="Normálne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SS_313/STATVERFIN/Verejny_dlh/Public_sector_debt/PSD_2017/PSD_2Q2017/SDMX-NA_SEC_TPSD2017_2017_2Q_SK_kopia_na%20SDDSpl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_S13"/>
      <sheetName val="PSD_S1311"/>
      <sheetName val="PSD_S1311B"/>
      <sheetName val="PSD_S11001"/>
      <sheetName val="PSD_S12001"/>
      <sheetName val="PSD_S1ZS"/>
      <sheetName val="Parameters"/>
    </sheetNames>
    <sheetDataSet>
      <sheetData sheetId="0">
        <row r="85">
          <cell r="B85">
            <v>3101.7233982917087</v>
          </cell>
          <cell r="H85">
            <v>0</v>
          </cell>
          <cell r="K85">
            <v>5.4690000000000003</v>
          </cell>
          <cell r="W85">
            <v>0</v>
          </cell>
          <cell r="AC85">
            <v>0</v>
          </cell>
          <cell r="AF85">
            <v>0</v>
          </cell>
          <cell r="AO85">
            <v>17570.553487590652</v>
          </cell>
          <cell r="AX85">
            <v>14899.784666401116</v>
          </cell>
          <cell r="BA85">
            <v>2536.8189598737308</v>
          </cell>
        </row>
        <row r="86">
          <cell r="B86">
            <v>3211.0429486747653</v>
          </cell>
          <cell r="H86">
            <v>0</v>
          </cell>
          <cell r="K86">
            <v>5.3360000000000003</v>
          </cell>
          <cell r="W86">
            <v>0</v>
          </cell>
          <cell r="AC86">
            <v>0</v>
          </cell>
          <cell r="AF86">
            <v>0</v>
          </cell>
          <cell r="AO86">
            <v>23127.743320118036</v>
          </cell>
          <cell r="AX86">
            <v>15456.141315460731</v>
          </cell>
          <cell r="BA86">
            <v>7648.0260046573067</v>
          </cell>
        </row>
        <row r="87">
          <cell r="B87">
            <v>3254.9010973171348</v>
          </cell>
          <cell r="H87">
            <v>0</v>
          </cell>
          <cell r="K87">
            <v>5.3689999999999998</v>
          </cell>
          <cell r="W87">
            <v>0</v>
          </cell>
          <cell r="AC87">
            <v>0</v>
          </cell>
          <cell r="AF87">
            <v>0</v>
          </cell>
          <cell r="AO87">
            <v>23439.751583462996</v>
          </cell>
          <cell r="AX87">
            <v>16143.660349983404</v>
          </cell>
          <cell r="BA87">
            <v>7272.5152334795848</v>
          </cell>
        </row>
        <row r="88">
          <cell r="B88">
            <v>3417.0572402285738</v>
          </cell>
          <cell r="H88">
            <v>0</v>
          </cell>
          <cell r="K88">
            <v>4.7720000000000002</v>
          </cell>
          <cell r="W88">
            <v>0</v>
          </cell>
          <cell r="AC88">
            <v>0</v>
          </cell>
          <cell r="AF88">
            <v>0</v>
          </cell>
          <cell r="AO88">
            <v>23264.270144635397</v>
          </cell>
          <cell r="AX88">
            <v>16198.815184139283</v>
          </cell>
          <cell r="BA88">
            <v>7041.8789604961175</v>
          </cell>
        </row>
        <row r="89">
          <cell r="B89">
            <v>3815.6745395200828</v>
          </cell>
          <cell r="H89">
            <v>0</v>
          </cell>
          <cell r="K89">
            <v>23.602</v>
          </cell>
          <cell r="W89">
            <v>37.177</v>
          </cell>
          <cell r="AC89">
            <v>0</v>
          </cell>
          <cell r="AF89">
            <v>37.177</v>
          </cell>
          <cell r="AO89">
            <v>18884.767249661294</v>
          </cell>
          <cell r="AX89">
            <v>16295.124269755361</v>
          </cell>
          <cell r="BA89">
            <v>2530.7869799059285</v>
          </cell>
        </row>
        <row r="90">
          <cell r="B90">
            <v>4208.9711625171612</v>
          </cell>
          <cell r="H90">
            <v>3.319</v>
          </cell>
          <cell r="K90">
            <v>93.772999999999996</v>
          </cell>
          <cell r="W90">
            <v>37.177</v>
          </cell>
          <cell r="AC90">
            <v>0</v>
          </cell>
          <cell r="AF90">
            <v>37.177</v>
          </cell>
          <cell r="AO90">
            <v>16644.571544673239</v>
          </cell>
          <cell r="AX90">
            <v>14220.18361022074</v>
          </cell>
          <cell r="BA90">
            <v>2398.6099344524996</v>
          </cell>
        </row>
        <row r="91">
          <cell r="B91">
            <v>4647.0742237260847</v>
          </cell>
          <cell r="H91">
            <v>3.319</v>
          </cell>
          <cell r="K91">
            <v>90.186999999999998</v>
          </cell>
          <cell r="W91">
            <v>37.177</v>
          </cell>
          <cell r="AC91">
            <v>0</v>
          </cell>
          <cell r="AF91">
            <v>37.177</v>
          </cell>
          <cell r="AO91">
            <v>17884.691725400506</v>
          </cell>
          <cell r="AX91">
            <v>15520.669928966341</v>
          </cell>
          <cell r="BA91">
            <v>2338.2437964341766</v>
          </cell>
        </row>
        <row r="92">
          <cell r="B92">
            <v>4648.229764001594</v>
          </cell>
          <cell r="H92">
            <v>0</v>
          </cell>
          <cell r="K92">
            <v>88.397000000000006</v>
          </cell>
          <cell r="W92">
            <v>37.177</v>
          </cell>
          <cell r="AC92">
            <v>0</v>
          </cell>
          <cell r="AF92">
            <v>37.177</v>
          </cell>
          <cell r="AO92">
            <v>18536.130993600411</v>
          </cell>
          <cell r="AX92">
            <v>16142.548706413399</v>
          </cell>
          <cell r="BA92">
            <v>2367.8042871870148</v>
          </cell>
        </row>
        <row r="93">
          <cell r="B93">
            <v>5113.8939107482602</v>
          </cell>
          <cell r="H93">
            <v>741.02099999999996</v>
          </cell>
          <cell r="K93">
            <v>84.049000000000007</v>
          </cell>
          <cell r="W93">
            <v>0</v>
          </cell>
          <cell r="AC93">
            <v>0</v>
          </cell>
          <cell r="AF93">
            <v>0</v>
          </cell>
          <cell r="AO93">
            <v>18745.889320823149</v>
          </cell>
          <cell r="AX93">
            <v>16123.289500073028</v>
          </cell>
          <cell r="BA93">
            <v>2484.4301892026151</v>
          </cell>
        </row>
        <row r="94">
          <cell r="B94">
            <v>6098.493757482117</v>
          </cell>
          <cell r="H94">
            <v>1334.25</v>
          </cell>
          <cell r="K94">
            <v>66.061000000000007</v>
          </cell>
          <cell r="W94">
            <v>0</v>
          </cell>
          <cell r="AC94">
            <v>0</v>
          </cell>
          <cell r="AF94">
            <v>0</v>
          </cell>
          <cell r="AO94">
            <v>18477.736342074259</v>
          </cell>
          <cell r="AX94">
            <v>16041.868508889998</v>
          </cell>
          <cell r="BA94">
            <v>2409.5898331842645</v>
          </cell>
        </row>
        <row r="95">
          <cell r="B95">
            <v>6512.2594995921199</v>
          </cell>
          <cell r="H95">
            <v>1639.2670000000001</v>
          </cell>
          <cell r="K95">
            <v>80.039000000000001</v>
          </cell>
          <cell r="W95">
            <v>0</v>
          </cell>
          <cell r="AC95">
            <v>0</v>
          </cell>
          <cell r="AF95">
            <v>0</v>
          </cell>
          <cell r="AO95">
            <v>20123.764332064264</v>
          </cell>
          <cell r="AX95">
            <v>17665.310658260001</v>
          </cell>
          <cell r="BA95">
            <v>2432.1756738042641</v>
          </cell>
        </row>
        <row r="96">
          <cell r="B96">
            <v>6639.1703966821169</v>
          </cell>
          <cell r="H96">
            <v>1748.403</v>
          </cell>
          <cell r="K96">
            <v>92.093999999999994</v>
          </cell>
          <cell r="W96">
            <v>0</v>
          </cell>
          <cell r="AC96">
            <v>0</v>
          </cell>
          <cell r="AF96">
            <v>0</v>
          </cell>
          <cell r="AO96">
            <v>21283.631545724256</v>
          </cell>
          <cell r="AX96">
            <v>18832.978592989999</v>
          </cell>
          <cell r="BA96">
            <v>2424.3749527342643</v>
          </cell>
        </row>
        <row r="97">
          <cell r="B97">
            <v>5993.5826527000017</v>
          </cell>
          <cell r="H97">
            <v>940.62400000000002</v>
          </cell>
          <cell r="K97">
            <v>90.131</v>
          </cell>
          <cell r="W97">
            <v>0</v>
          </cell>
          <cell r="AC97">
            <v>0</v>
          </cell>
          <cell r="AF97">
            <v>0</v>
          </cell>
          <cell r="AO97">
            <v>22507.494108869996</v>
          </cell>
          <cell r="AX97">
            <v>19915.950774249999</v>
          </cell>
          <cell r="BA97">
            <v>2447.7093346199999</v>
          </cell>
        </row>
        <row r="98">
          <cell r="B98">
            <v>6835.5655585899985</v>
          </cell>
          <cell r="H98">
            <v>1834.9</v>
          </cell>
          <cell r="K98">
            <v>87.834000000000003</v>
          </cell>
          <cell r="W98">
            <v>0</v>
          </cell>
          <cell r="AC98">
            <v>0</v>
          </cell>
          <cell r="AF98">
            <v>0</v>
          </cell>
          <cell r="AO98">
            <v>21898.288711159999</v>
          </cell>
          <cell r="AX98">
            <v>19451.39963199</v>
          </cell>
          <cell r="BA98">
            <v>2412.3980791700001</v>
          </cell>
        </row>
        <row r="99">
          <cell r="B99">
            <v>7075.137113019995</v>
          </cell>
          <cell r="H99">
            <v>2094.9</v>
          </cell>
          <cell r="K99">
            <v>114.691</v>
          </cell>
          <cell r="W99">
            <v>0</v>
          </cell>
          <cell r="AC99">
            <v>0</v>
          </cell>
          <cell r="AF99">
            <v>0</v>
          </cell>
          <cell r="AO99">
            <v>23717.456921199995</v>
          </cell>
          <cell r="AX99">
            <v>21239.758057339997</v>
          </cell>
          <cell r="BA99">
            <v>2443.2078638600005</v>
          </cell>
        </row>
        <row r="100">
          <cell r="B100">
            <v>7051.6736219599989</v>
          </cell>
          <cell r="H100">
            <v>1589.933</v>
          </cell>
          <cell r="K100">
            <v>286.67200000000003</v>
          </cell>
          <cell r="W100">
            <v>0</v>
          </cell>
          <cell r="AC100">
            <v>0</v>
          </cell>
          <cell r="AF100">
            <v>0</v>
          </cell>
          <cell r="AO100">
            <v>24076.326111439994</v>
          </cell>
          <cell r="AX100">
            <v>21719.276051789995</v>
          </cell>
          <cell r="BA100">
            <v>2322.5590596500006</v>
          </cell>
        </row>
        <row r="101">
          <cell r="B101">
            <v>6585.0911524700005</v>
          </cell>
          <cell r="H101">
            <v>1268.9459999999999</v>
          </cell>
          <cell r="K101">
            <v>154.05600000000001</v>
          </cell>
          <cell r="W101">
            <v>0</v>
          </cell>
          <cell r="AC101">
            <v>0</v>
          </cell>
          <cell r="AF101">
            <v>0</v>
          </cell>
          <cell r="AO101">
            <v>26816.147759200001</v>
          </cell>
          <cell r="AX101">
            <v>24210.346173699996</v>
          </cell>
          <cell r="BA101">
            <v>2462.5555855000007</v>
          </cell>
        </row>
        <row r="102">
          <cell r="B102">
            <v>7062.9070809300001</v>
          </cell>
          <cell r="H102">
            <v>885.596</v>
          </cell>
          <cell r="K102">
            <v>575.94799999999998</v>
          </cell>
          <cell r="W102">
            <v>1137.2149999999999</v>
          </cell>
          <cell r="AC102">
            <v>1043.0050000000001</v>
          </cell>
          <cell r="AF102">
            <v>94.21</v>
          </cell>
          <cell r="AO102">
            <v>26540.498068730005</v>
          </cell>
          <cell r="AX102">
            <v>24075.25890207</v>
          </cell>
          <cell r="BA102">
            <v>2458.2471666599999</v>
          </cell>
        </row>
        <row r="103">
          <cell r="B103">
            <v>7311.3420288999996</v>
          </cell>
          <cell r="H103">
            <v>888.77700000000004</v>
          </cell>
          <cell r="K103">
            <v>571.71199999999999</v>
          </cell>
          <cell r="W103">
            <v>2467.4270000000001</v>
          </cell>
          <cell r="AC103">
            <v>2382.3609999999999</v>
          </cell>
          <cell r="AF103">
            <v>85.066000000000003</v>
          </cell>
          <cell r="AO103">
            <v>25660.31002597</v>
          </cell>
          <cell r="AX103">
            <v>23107.410501680002</v>
          </cell>
          <cell r="BA103">
            <v>2546.8395242900006</v>
          </cell>
        </row>
        <row r="104">
          <cell r="B104">
            <v>6370.1135042900014</v>
          </cell>
          <cell r="H104">
            <v>475.07400000000001</v>
          </cell>
          <cell r="K104">
            <v>512.24</v>
          </cell>
          <cell r="W104">
            <v>2440.913</v>
          </cell>
          <cell r="AC104">
            <v>2366.3879999999999</v>
          </cell>
          <cell r="AF104">
            <v>74.525000000000006</v>
          </cell>
          <cell r="AO104">
            <v>26261.429407590003</v>
          </cell>
          <cell r="AX104">
            <v>23731.731222440001</v>
          </cell>
          <cell r="BA104">
            <v>2522.4541851499998</v>
          </cell>
        </row>
        <row r="105">
          <cell r="B105">
            <v>6319.1438360400016</v>
          </cell>
          <cell r="H105">
            <v>1128.204</v>
          </cell>
          <cell r="K105">
            <v>103.673</v>
          </cell>
          <cell r="W105">
            <v>2639.9180000000001</v>
          </cell>
          <cell r="AC105">
            <v>2399.2719999999999</v>
          </cell>
          <cell r="AF105">
            <v>240.64599999999999</v>
          </cell>
          <cell r="AO105">
            <v>27045.759039149998</v>
          </cell>
          <cell r="AX105">
            <v>23878.035686530002</v>
          </cell>
          <cell r="BA105">
            <v>2999.5803526200002</v>
          </cell>
        </row>
        <row r="106">
          <cell r="B106">
            <v>7680.3082625700008</v>
          </cell>
          <cell r="H106">
            <v>1941.4059999999999</v>
          </cell>
          <cell r="K106">
            <v>53.494999999999997</v>
          </cell>
          <cell r="W106">
            <v>3149.4369999999999</v>
          </cell>
          <cell r="AC106">
            <v>2880.39</v>
          </cell>
          <cell r="AF106">
            <v>269.04700000000003</v>
          </cell>
          <cell r="AO106">
            <v>27914.291735940002</v>
          </cell>
          <cell r="AX106">
            <v>24470.852632309998</v>
          </cell>
          <cell r="BA106">
            <v>3403.4561036300001</v>
          </cell>
        </row>
        <row r="107">
          <cell r="B107">
            <v>8402.3119374499965</v>
          </cell>
          <cell r="H107">
            <v>2240.424</v>
          </cell>
          <cell r="K107">
            <v>45.481000000000002</v>
          </cell>
          <cell r="W107">
            <v>2308.8539999999998</v>
          </cell>
          <cell r="AC107">
            <v>2027.173</v>
          </cell>
          <cell r="AF107">
            <v>281.68099999999998</v>
          </cell>
          <cell r="AO107">
            <v>31484.188139539998</v>
          </cell>
          <cell r="AX107">
            <v>27527.851601349998</v>
          </cell>
          <cell r="BA107">
            <v>3911.8855381899998</v>
          </cell>
        </row>
        <row r="108">
          <cell r="B108">
            <v>7930.1524843199995</v>
          </cell>
          <cell r="H108">
            <v>1846.7560000000001</v>
          </cell>
          <cell r="K108">
            <v>45.652999999999999</v>
          </cell>
          <cell r="W108">
            <v>2588.3649999999998</v>
          </cell>
          <cell r="AC108">
            <v>2272.9699999999998</v>
          </cell>
          <cell r="AF108">
            <v>315.39499999999998</v>
          </cell>
          <cell r="AO108">
            <v>32891.962452349995</v>
          </cell>
          <cell r="AX108">
            <v>28419.94706481</v>
          </cell>
          <cell r="BA108">
            <v>4416.7663875399994</v>
          </cell>
        </row>
        <row r="109">
          <cell r="B109">
            <v>6909.4090102200025</v>
          </cell>
          <cell r="H109">
            <v>1312.652</v>
          </cell>
          <cell r="K109">
            <v>40.204999999999998</v>
          </cell>
          <cell r="W109">
            <v>3291.6860000000001</v>
          </cell>
          <cell r="AC109">
            <v>3218.4549999999999</v>
          </cell>
          <cell r="AF109">
            <v>73.230999999999995</v>
          </cell>
          <cell r="AO109">
            <v>33696.415138970006</v>
          </cell>
          <cell r="AX109">
            <v>28825.478454269996</v>
          </cell>
          <cell r="BA109">
            <v>4630.7426846999997</v>
          </cell>
        </row>
        <row r="110">
          <cell r="B110">
            <v>4259.7526034799985</v>
          </cell>
          <cell r="H110">
            <v>827.85500000000002</v>
          </cell>
          <cell r="K110">
            <v>28.305</v>
          </cell>
          <cell r="W110">
            <v>3006.0189999999998</v>
          </cell>
          <cell r="AC110">
            <v>2924.1709999999998</v>
          </cell>
          <cell r="AF110">
            <v>81.847999999999999</v>
          </cell>
          <cell r="AO110">
            <v>36434.42122394</v>
          </cell>
          <cell r="AX110">
            <v>31602.490337650001</v>
          </cell>
          <cell r="BA110">
            <v>4672.7608862899997</v>
          </cell>
        </row>
        <row r="111">
          <cell r="B111">
            <v>3745.8518649900034</v>
          </cell>
          <cell r="H111">
            <v>326.70800000000003</v>
          </cell>
          <cell r="K111">
            <v>37.200000000000003</v>
          </cell>
          <cell r="W111">
            <v>5322.3620000000001</v>
          </cell>
          <cell r="AC111">
            <v>5246.1040000000003</v>
          </cell>
          <cell r="AF111">
            <v>76.257999999999996</v>
          </cell>
          <cell r="AO111">
            <v>37007.561986490015</v>
          </cell>
          <cell r="AX111">
            <v>31827.86722656</v>
          </cell>
          <cell r="BA111">
            <v>4856.6817599299993</v>
          </cell>
        </row>
        <row r="112">
          <cell r="B112">
            <v>3657.9385863399989</v>
          </cell>
          <cell r="H112">
            <v>75.078000000000003</v>
          </cell>
          <cell r="K112">
            <v>40.173999999999999</v>
          </cell>
          <cell r="W112">
            <v>4716.4340000000002</v>
          </cell>
          <cell r="AC112">
            <v>4647.9870000000001</v>
          </cell>
          <cell r="AF112">
            <v>68.447000000000003</v>
          </cell>
          <cell r="AO112">
            <v>37587.771136880001</v>
          </cell>
          <cell r="AX112">
            <v>32185.024600899997</v>
          </cell>
          <cell r="BA112">
            <v>5063.5565359799994</v>
          </cell>
        </row>
        <row r="113">
          <cell r="B113">
            <v>3214.0389929000007</v>
          </cell>
          <cell r="H113">
            <v>11.696</v>
          </cell>
          <cell r="K113">
            <v>84.17</v>
          </cell>
          <cell r="W113">
            <v>2967.1619999999998</v>
          </cell>
          <cell r="AC113">
            <v>2866.931</v>
          </cell>
          <cell r="AF113">
            <v>100.23099999999999</v>
          </cell>
          <cell r="AO113">
            <v>38060.801610050003</v>
          </cell>
          <cell r="AX113">
            <v>32118.399287069999</v>
          </cell>
          <cell r="BA113">
            <v>5576.7333229799997</v>
          </cell>
        </row>
        <row r="114">
          <cell r="B114">
            <v>3320.2882280600015</v>
          </cell>
          <cell r="H114">
            <v>11.75</v>
          </cell>
          <cell r="K114">
            <v>81.137</v>
          </cell>
          <cell r="W114">
            <v>5336.1090000000004</v>
          </cell>
          <cell r="AC114">
            <v>5066.9480000000003</v>
          </cell>
          <cell r="AF114">
            <v>269.161</v>
          </cell>
          <cell r="AO114">
            <v>37807.143188430004</v>
          </cell>
          <cell r="AX114">
            <v>32149.728835199996</v>
          </cell>
          <cell r="BA114">
            <v>5326.7733532300008</v>
          </cell>
        </row>
        <row r="115">
          <cell r="B115">
            <v>3455.3669130699986</v>
          </cell>
          <cell r="H115">
            <v>0.27700000000000002</v>
          </cell>
          <cell r="K115">
            <v>79.546999999999997</v>
          </cell>
          <cell r="W115">
            <v>3503.4929999999999</v>
          </cell>
          <cell r="AC115">
            <v>3248.7719999999999</v>
          </cell>
          <cell r="AF115">
            <v>254.721</v>
          </cell>
          <cell r="AO115">
            <v>38303.903048560001</v>
          </cell>
          <cell r="AX115">
            <v>32763.055414809998</v>
          </cell>
          <cell r="BA115">
            <v>5188.1956337499987</v>
          </cell>
        </row>
        <row r="116">
          <cell r="B116">
            <v>3381.4316160100002</v>
          </cell>
          <cell r="H116">
            <v>0.29199999999999998</v>
          </cell>
          <cell r="K116">
            <v>110.67700000000001</v>
          </cell>
          <cell r="W116">
            <v>3859.9749999999999</v>
          </cell>
          <cell r="AC116">
            <v>3687.26</v>
          </cell>
          <cell r="AF116">
            <v>172.715</v>
          </cell>
          <cell r="AO116">
            <v>38368.668754979997</v>
          </cell>
          <cell r="AX116">
            <v>32794.374327599995</v>
          </cell>
          <cell r="BA116">
            <v>5231.7764273800012</v>
          </cell>
        </row>
        <row r="117">
          <cell r="B117">
            <v>3371.1088027899982</v>
          </cell>
          <cell r="H117">
            <v>2.5000000000000001E-2</v>
          </cell>
          <cell r="K117">
            <v>97.81</v>
          </cell>
          <cell r="W117">
            <v>2665.8649999999998</v>
          </cell>
          <cell r="AC117">
            <v>2540.5390000000002</v>
          </cell>
          <cell r="AF117">
            <v>125.32599999999999</v>
          </cell>
          <cell r="AO117">
            <v>38820.887877690002</v>
          </cell>
          <cell r="AX117">
            <v>33621.164410149999</v>
          </cell>
          <cell r="BA117">
            <v>4928.8374675399991</v>
          </cell>
        </row>
        <row r="118">
          <cell r="B118">
            <v>4440.6970383299986</v>
          </cell>
          <cell r="H118">
            <v>439.9</v>
          </cell>
          <cell r="K118">
            <v>47.195</v>
          </cell>
          <cell r="W118">
            <v>3439.5569999999998</v>
          </cell>
          <cell r="AC118">
            <v>3367.4929999999999</v>
          </cell>
          <cell r="AF118">
            <v>72.063999999999993</v>
          </cell>
          <cell r="AO118">
            <v>37904.018953880011</v>
          </cell>
          <cell r="AX118">
            <v>32612.977208090004</v>
          </cell>
          <cell r="BA118">
            <v>5004.9052819799999</v>
          </cell>
        </row>
        <row r="119">
          <cell r="B119">
            <v>4667.0272752099972</v>
          </cell>
          <cell r="H119">
            <v>439.95499999999998</v>
          </cell>
          <cell r="K119">
            <v>120.584</v>
          </cell>
          <cell r="W119">
            <v>3636.7370000000001</v>
          </cell>
          <cell r="AC119">
            <v>3557.2629999999999</v>
          </cell>
          <cell r="AF119">
            <v>79.474000000000004</v>
          </cell>
          <cell r="AO119">
            <v>38245.472372110002</v>
          </cell>
          <cell r="AX119">
            <v>32881.074473159999</v>
          </cell>
          <cell r="BA119">
            <v>5015.56239336</v>
          </cell>
        </row>
        <row r="120">
          <cell r="B120">
            <v>4493.5137237799954</v>
          </cell>
          <cell r="H120">
            <v>440.012</v>
          </cell>
          <cell r="K120">
            <v>132.97900000000001</v>
          </cell>
          <cell r="W120">
            <v>3166.58</v>
          </cell>
          <cell r="AC120">
            <v>3129.6550000000002</v>
          </cell>
          <cell r="AF120">
            <v>36.924999999999997</v>
          </cell>
          <cell r="AO120">
            <v>38563.747353059982</v>
          </cell>
          <cell r="AX120">
            <v>33103.877050580006</v>
          </cell>
          <cell r="BA120">
            <v>5120.0437026699983</v>
          </cell>
        </row>
        <row r="121">
          <cell r="B121">
            <v>3308.4314023400016</v>
          </cell>
          <cell r="H121">
            <v>0</v>
          </cell>
          <cell r="K121">
            <v>219.303</v>
          </cell>
          <cell r="W121">
            <v>4152.4089999999997</v>
          </cell>
          <cell r="AC121">
            <v>4100.8879999999999</v>
          </cell>
          <cell r="AF121">
            <v>51.521000000000001</v>
          </cell>
          <cell r="AO121">
            <v>38478.469331599998</v>
          </cell>
          <cell r="AX121">
            <v>32540.342784790002</v>
          </cell>
          <cell r="BA121">
            <v>5474.6449592700001</v>
          </cell>
        </row>
        <row r="122">
          <cell r="B122">
            <v>4167.1668617000014</v>
          </cell>
          <cell r="H122">
            <v>0.13700000000000001</v>
          </cell>
          <cell r="K122">
            <v>270.39699999999999</v>
          </cell>
          <cell r="W122">
            <v>4471.5910000000003</v>
          </cell>
          <cell r="AC122">
            <v>4393.3100000000004</v>
          </cell>
          <cell r="AF122">
            <v>78.281000000000006</v>
          </cell>
          <cell r="AO122">
            <v>37704.78348136002</v>
          </cell>
          <cell r="AX122">
            <v>31697.534986769999</v>
          </cell>
          <cell r="BA122">
            <v>5576.772052459999</v>
          </cell>
        </row>
        <row r="123">
          <cell r="B123">
            <v>3855.9755144699998</v>
          </cell>
          <cell r="H123">
            <v>0</v>
          </cell>
          <cell r="K123">
            <v>252.565</v>
          </cell>
          <cell r="W123">
            <v>6436.5569999999998</v>
          </cell>
          <cell r="AC123">
            <v>6370.7309999999998</v>
          </cell>
          <cell r="AF123">
            <v>65.825999999999993</v>
          </cell>
          <cell r="AO123">
            <v>36938.528229789998</v>
          </cell>
          <cell r="AX123">
            <v>30972.464232050002</v>
          </cell>
          <cell r="BA123">
            <v>5535.6065958100007</v>
          </cell>
        </row>
        <row r="124">
          <cell r="B124">
            <v>3975.3737983899982</v>
          </cell>
          <cell r="H124">
            <v>0</v>
          </cell>
          <cell r="K124">
            <v>155.001</v>
          </cell>
          <cell r="W124">
            <v>6462.3689999999997</v>
          </cell>
          <cell r="AC124">
            <v>6390.97</v>
          </cell>
          <cell r="AF124">
            <v>71.399000000000001</v>
          </cell>
          <cell r="AO124">
            <v>37444.160467770016</v>
          </cell>
          <cell r="AX124">
            <v>31472.698523340001</v>
          </cell>
          <cell r="BA124">
            <v>5541.7359444299991</v>
          </cell>
        </row>
        <row r="125">
          <cell r="B125">
            <v>3988.3665772800009</v>
          </cell>
          <cell r="H125">
            <v>400.81099999999998</v>
          </cell>
          <cell r="K125">
            <v>112.756</v>
          </cell>
          <cell r="W125">
            <v>4758.5460000000003</v>
          </cell>
          <cell r="AC125">
            <v>4675.5990000000002</v>
          </cell>
          <cell r="AF125">
            <v>82.947000000000003</v>
          </cell>
          <cell r="AO125">
            <v>38445.19389178</v>
          </cell>
          <cell r="AX125">
            <v>32395.5017501</v>
          </cell>
          <cell r="BA125">
            <v>5696.7879250100004</v>
          </cell>
        </row>
        <row r="126">
          <cell r="B126">
            <v>4943.3498811099962</v>
          </cell>
          <cell r="H126">
            <v>1201.8979999999999</v>
          </cell>
          <cell r="K126">
            <v>156.02199999999999</v>
          </cell>
          <cell r="W126">
            <v>1981.7159999999999</v>
          </cell>
          <cell r="AC126">
            <v>1889.53</v>
          </cell>
          <cell r="AF126">
            <v>92.186000000000007</v>
          </cell>
          <cell r="AO126">
            <v>41867.45771124</v>
          </cell>
          <cell r="AX126">
            <v>35628.410034740002</v>
          </cell>
          <cell r="BA126">
            <v>5842.505296809999</v>
          </cell>
        </row>
        <row r="127">
          <cell r="B127">
            <v>5318.1972486600016</v>
          </cell>
          <cell r="H127">
            <v>1201.182</v>
          </cell>
          <cell r="K127">
            <v>298.86</v>
          </cell>
          <cell r="W127">
            <v>411.09399999999999</v>
          </cell>
          <cell r="AC127">
            <v>353.12</v>
          </cell>
          <cell r="AF127">
            <v>57.973999999999997</v>
          </cell>
          <cell r="AO127">
            <v>42390.288976120006</v>
          </cell>
          <cell r="AX127">
            <v>36267.028783540001</v>
          </cell>
          <cell r="BA127">
            <v>5716.7040155900004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25" x14ac:dyDescent="0.2"/>
  <cols>
    <col min="1" max="1" width="17.42578125" style="8" customWidth="1"/>
    <col min="2" max="12" width="17.42578125" style="11" customWidth="1"/>
    <col min="13" max="19" width="17.42578125" style="8" customWidth="1"/>
    <col min="20" max="16384" width="9.140625" style="8"/>
  </cols>
  <sheetData>
    <row r="1" spans="1:20" ht="15.75" x14ac:dyDescent="0.25">
      <c r="A1" s="13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</row>
    <row r="2" spans="1:20" ht="31.5" customHeight="1" x14ac:dyDescent="0.2">
      <c r="A2" s="23" t="s">
        <v>11</v>
      </c>
      <c r="B2" s="23" t="s">
        <v>0</v>
      </c>
      <c r="C2" s="22" t="s">
        <v>12</v>
      </c>
      <c r="D2" s="22"/>
      <c r="E2" s="22"/>
      <c r="F2" s="22"/>
      <c r="G2" s="22"/>
      <c r="H2" s="22"/>
      <c r="I2" s="22" t="s">
        <v>13</v>
      </c>
      <c r="J2" s="22"/>
      <c r="K2" s="22" t="s">
        <v>14</v>
      </c>
      <c r="L2" s="22"/>
      <c r="M2" s="22" t="s">
        <v>15</v>
      </c>
      <c r="N2" s="22"/>
      <c r="O2" s="22"/>
      <c r="P2" s="22" t="s">
        <v>16</v>
      </c>
      <c r="Q2" s="22"/>
      <c r="R2" s="22"/>
      <c r="S2" s="22" t="s">
        <v>9</v>
      </c>
    </row>
    <row r="3" spans="1:20" ht="82.5" customHeight="1" x14ac:dyDescent="0.2">
      <c r="A3" s="24"/>
      <c r="B3" s="24"/>
      <c r="C3" s="4" t="s">
        <v>1</v>
      </c>
      <c r="D3" s="4" t="s">
        <v>2</v>
      </c>
      <c r="E3" s="5" t="s">
        <v>83</v>
      </c>
      <c r="F3" s="5" t="s">
        <v>3</v>
      </c>
      <c r="G3" s="4" t="s">
        <v>4</v>
      </c>
      <c r="H3" s="4" t="s">
        <v>5</v>
      </c>
      <c r="I3" s="4" t="s">
        <v>81</v>
      </c>
      <c r="J3" s="4" t="s">
        <v>82</v>
      </c>
      <c r="K3" s="4" t="s">
        <v>7</v>
      </c>
      <c r="L3" s="4" t="s">
        <v>8</v>
      </c>
      <c r="M3" s="6" t="s">
        <v>17</v>
      </c>
      <c r="N3" s="6" t="s">
        <v>18</v>
      </c>
      <c r="O3" s="6" t="s">
        <v>3</v>
      </c>
      <c r="P3" s="6" t="s">
        <v>17</v>
      </c>
      <c r="Q3" s="6" t="s">
        <v>18</v>
      </c>
      <c r="R3" s="6" t="s">
        <v>3</v>
      </c>
      <c r="S3" s="22"/>
    </row>
    <row r="4" spans="1:20" customFormat="1" ht="28.5" x14ac:dyDescent="0.25">
      <c r="A4" s="12"/>
      <c r="B4" s="12" t="s">
        <v>62</v>
      </c>
      <c r="C4" s="12" t="s">
        <v>63</v>
      </c>
      <c r="D4" s="12" t="s">
        <v>64</v>
      </c>
      <c r="E4" s="12" t="s">
        <v>65</v>
      </c>
      <c r="F4" s="12" t="s">
        <v>66</v>
      </c>
      <c r="G4" s="12" t="s">
        <v>67</v>
      </c>
      <c r="H4" s="12" t="s">
        <v>68</v>
      </c>
      <c r="I4" s="12" t="s">
        <v>69</v>
      </c>
      <c r="J4" s="12" t="s">
        <v>70</v>
      </c>
      <c r="K4" s="12" t="s">
        <v>71</v>
      </c>
      <c r="L4" s="12" t="s">
        <v>72</v>
      </c>
      <c r="M4" s="12" t="s">
        <v>73</v>
      </c>
      <c r="N4" s="12" t="s">
        <v>74</v>
      </c>
      <c r="O4" s="12" t="s">
        <v>75</v>
      </c>
      <c r="P4" s="12" t="s">
        <v>76</v>
      </c>
      <c r="Q4" s="12" t="s">
        <v>77</v>
      </c>
      <c r="R4" s="12" t="s">
        <v>78</v>
      </c>
      <c r="S4" s="12" t="s">
        <v>79</v>
      </c>
    </row>
    <row r="5" spans="1:20" x14ac:dyDescent="0.2">
      <c r="A5" s="1" t="s">
        <v>19</v>
      </c>
      <c r="B5" s="2">
        <v>20672.276885882358</v>
      </c>
      <c r="C5" s="2">
        <v>0</v>
      </c>
      <c r="D5" s="2">
        <v>69.043351258049725</v>
      </c>
      <c r="E5" s="2">
        <v>14899.784666401116</v>
      </c>
      <c r="F5" s="2">
        <v>2542.2879598737309</v>
      </c>
      <c r="G5" s="2" t="s">
        <v>6</v>
      </c>
      <c r="H5" s="2">
        <v>3161.1609083494654</v>
      </c>
      <c r="I5" s="2">
        <v>16277.302885882358</v>
      </c>
      <c r="J5" s="2">
        <v>4394.9740000000002</v>
      </c>
      <c r="K5" s="2">
        <v>13182.545563702181</v>
      </c>
      <c r="L5" s="2">
        <v>7489.7320674500425</v>
      </c>
      <c r="M5" s="3">
        <f>[1]PSD_S13!$B85+[1]PSD_S13!$W85-N5-O5</f>
        <v>3096.2543982917086</v>
      </c>
      <c r="N5" s="3">
        <f>[1]PSD_S13!$H85+[1]PSD_S13!$AC85</f>
        <v>0</v>
      </c>
      <c r="O5" s="3">
        <f>[1]PSD_S13!$K85+[1]PSD_S13!$AF85</f>
        <v>5.4690000000000003</v>
      </c>
      <c r="P5" s="3">
        <f>[1]PSD_S13!$AO85-Q5-R5</f>
        <v>133.94986131580572</v>
      </c>
      <c r="Q5" s="3">
        <f>[1]PSD_S13!$AX85</f>
        <v>14899.784666401116</v>
      </c>
      <c r="R5" s="3">
        <f>[1]PSD_S13!$BA85</f>
        <v>2536.8189598737308</v>
      </c>
      <c r="S5" s="7" t="s">
        <v>10</v>
      </c>
      <c r="T5" s="9"/>
    </row>
    <row r="6" spans="1:20" x14ac:dyDescent="0.2">
      <c r="A6" s="1" t="s">
        <v>20</v>
      </c>
      <c r="B6" s="2">
        <v>26338.786268792792</v>
      </c>
      <c r="C6" s="2">
        <v>0</v>
      </c>
      <c r="D6" s="2">
        <v>66.520613423620816</v>
      </c>
      <c r="E6" s="2">
        <v>15456.141315460731</v>
      </c>
      <c r="F6" s="2">
        <v>7653.3620046573069</v>
      </c>
      <c r="G6" s="2" t="s">
        <v>6</v>
      </c>
      <c r="H6" s="2">
        <v>3162.7623352511459</v>
      </c>
      <c r="I6" s="2">
        <v>22290.090268792792</v>
      </c>
      <c r="J6" s="2">
        <v>4048.6959999999999</v>
      </c>
      <c r="K6" s="2">
        <v>18910.388057081986</v>
      </c>
      <c r="L6" s="2">
        <v>7428.3977854345076</v>
      </c>
      <c r="M6" s="3">
        <f>[1]PSD_S13!$B86+[1]PSD_S13!$W86-N6-O6</f>
        <v>3205.7069486747655</v>
      </c>
      <c r="N6" s="3">
        <f>[1]PSD_S13!$H86+[1]PSD_S13!$AC86</f>
        <v>0</v>
      </c>
      <c r="O6" s="3">
        <f>[1]PSD_S13!$K86+[1]PSD_S13!$AF86</f>
        <v>5.3360000000000003</v>
      </c>
      <c r="P6" s="3">
        <f>[1]PSD_S13!$AO86-Q6-R6</f>
        <v>23.575999999998203</v>
      </c>
      <c r="Q6" s="3">
        <f>[1]PSD_S13!$AX86</f>
        <v>15456.141315460731</v>
      </c>
      <c r="R6" s="3">
        <f>[1]PSD_S13!$BA86</f>
        <v>7648.0260046573067</v>
      </c>
      <c r="S6" s="7" t="s">
        <v>10</v>
      </c>
    </row>
    <row r="7" spans="1:20" x14ac:dyDescent="0.2">
      <c r="A7" s="1" t="s">
        <v>21</v>
      </c>
      <c r="B7" s="2">
        <v>26694.652680780127</v>
      </c>
      <c r="C7" s="2">
        <v>0</v>
      </c>
      <c r="D7" s="2">
        <v>100.17924716191995</v>
      </c>
      <c r="E7" s="2">
        <v>16143.660349983404</v>
      </c>
      <c r="F7" s="2">
        <v>7277.8842334795845</v>
      </c>
      <c r="G7" s="2" t="s">
        <v>6</v>
      </c>
      <c r="H7" s="2">
        <v>3172.9288501552141</v>
      </c>
      <c r="I7" s="2">
        <v>21661.990680780127</v>
      </c>
      <c r="J7" s="2">
        <v>5032.6620000000003</v>
      </c>
      <c r="K7" s="2">
        <v>18388.660993400455</v>
      </c>
      <c r="L7" s="2">
        <v>8305.991642966208</v>
      </c>
      <c r="M7" s="3">
        <f>[1]PSD_S13!$B87+[1]PSD_S13!$W87-N7-O7</f>
        <v>3249.5320973171347</v>
      </c>
      <c r="N7" s="3">
        <f>[1]PSD_S13!$H87+[1]PSD_S13!$AC87</f>
        <v>0</v>
      </c>
      <c r="O7" s="3">
        <f>[1]PSD_S13!$K87+[1]PSD_S13!$AF87</f>
        <v>5.3689999999999998</v>
      </c>
      <c r="P7" s="3">
        <f>[1]PSD_S13!$AO87-Q7-R7</f>
        <v>23.576000000007298</v>
      </c>
      <c r="Q7" s="3">
        <f>[1]PSD_S13!$AX87</f>
        <v>16143.660349983404</v>
      </c>
      <c r="R7" s="3">
        <f>[1]PSD_S13!$BA87</f>
        <v>7272.5152334795848</v>
      </c>
      <c r="S7" s="7" t="s">
        <v>10</v>
      </c>
    </row>
    <row r="8" spans="1:20" x14ac:dyDescent="0.2">
      <c r="A8" s="1" t="s">
        <v>22</v>
      </c>
      <c r="B8" s="2">
        <v>26681.327384863973</v>
      </c>
      <c r="C8" s="2">
        <v>0</v>
      </c>
      <c r="D8" s="2">
        <v>110.86768903936795</v>
      </c>
      <c r="E8" s="2">
        <v>16198.815184139283</v>
      </c>
      <c r="F8" s="2">
        <v>7046.6509604961175</v>
      </c>
      <c r="G8" s="2" t="s">
        <v>6</v>
      </c>
      <c r="H8" s="2">
        <v>3324.9935511892045</v>
      </c>
      <c r="I8" s="2">
        <v>21661.079384863973</v>
      </c>
      <c r="J8" s="2">
        <v>5020.2479999999996</v>
      </c>
      <c r="K8" s="2">
        <v>18356.191545522528</v>
      </c>
      <c r="L8" s="2">
        <v>8325.1361104029729</v>
      </c>
      <c r="M8" s="3">
        <f>[1]PSD_S13!$B88+[1]PSD_S13!$W88-N8-O8</f>
        <v>3412.2852402285739</v>
      </c>
      <c r="N8" s="3">
        <f>[1]PSD_S13!$H88+[1]PSD_S13!$AC88</f>
        <v>0</v>
      </c>
      <c r="O8" s="3">
        <f>[1]PSD_S13!$K88+[1]PSD_S13!$AF88</f>
        <v>4.7720000000000002</v>
      </c>
      <c r="P8" s="3">
        <f>[1]PSD_S13!$AO88-Q8-R8</f>
        <v>23.575999999996384</v>
      </c>
      <c r="Q8" s="3">
        <f>[1]PSD_S13!$AX88</f>
        <v>16198.815184139283</v>
      </c>
      <c r="R8" s="3">
        <f>[1]PSD_S13!$BA88</f>
        <v>7041.8789604961175</v>
      </c>
      <c r="S8" s="7" t="s">
        <v>10</v>
      </c>
    </row>
    <row r="9" spans="1:20" x14ac:dyDescent="0.2">
      <c r="A9" s="1" t="s">
        <v>23</v>
      </c>
      <c r="B9" s="2">
        <v>22737.618789181382</v>
      </c>
      <c r="C9" s="2">
        <v>0</v>
      </c>
      <c r="D9" s="2">
        <v>116.90898227444734</v>
      </c>
      <c r="E9" s="2">
        <v>16295.124269755361</v>
      </c>
      <c r="F9" s="2">
        <v>2591.5659799059285</v>
      </c>
      <c r="G9" s="2" t="s">
        <v>6</v>
      </c>
      <c r="H9" s="2">
        <v>3734.0195572456337</v>
      </c>
      <c r="I9" s="2">
        <v>17707.87678918138</v>
      </c>
      <c r="J9" s="2">
        <v>5029.7420000000002</v>
      </c>
      <c r="K9" s="2">
        <v>14724.803803285595</v>
      </c>
      <c r="L9" s="2">
        <v>8012.8151258413327</v>
      </c>
      <c r="M9" s="3">
        <f>[1]PSD_S13!$B89+[1]PSD_S13!$W89-N9-O9</f>
        <v>3792.072539520083</v>
      </c>
      <c r="N9" s="3">
        <f>[1]PSD_S13!$H89+[1]PSD_S13!$AC89</f>
        <v>0</v>
      </c>
      <c r="O9" s="3">
        <f>[1]PSD_S13!$K89+[1]PSD_S13!$AF89</f>
        <v>60.778999999999996</v>
      </c>
      <c r="P9" s="3">
        <f>[1]PSD_S13!$AO89-Q9-R9</f>
        <v>58.856000000004769</v>
      </c>
      <c r="Q9" s="3">
        <f>[1]PSD_S13!$AX89</f>
        <v>16295.124269755361</v>
      </c>
      <c r="R9" s="3">
        <f>[1]PSD_S13!$BA89</f>
        <v>2530.7869799059285</v>
      </c>
      <c r="S9" s="7" t="s">
        <v>10</v>
      </c>
    </row>
    <row r="10" spans="1:20" x14ac:dyDescent="0.2">
      <c r="A10" s="1" t="s">
        <v>24</v>
      </c>
      <c r="B10" s="2">
        <v>20890.719707190401</v>
      </c>
      <c r="C10" s="2">
        <v>0</v>
      </c>
      <c r="D10" s="2">
        <v>105.68943769501429</v>
      </c>
      <c r="E10" s="2">
        <v>14223.502610220739</v>
      </c>
      <c r="F10" s="2">
        <v>2529.5599344524999</v>
      </c>
      <c r="G10" s="2" t="s">
        <v>6</v>
      </c>
      <c r="H10" s="2">
        <v>4031.9677248221474</v>
      </c>
      <c r="I10" s="2">
        <v>15980.276707190402</v>
      </c>
      <c r="J10" s="2">
        <v>4910.4430000000002</v>
      </c>
      <c r="K10" s="2">
        <v>13049.598394068978</v>
      </c>
      <c r="L10" s="2">
        <v>7841.1216109372626</v>
      </c>
      <c r="M10" s="3">
        <f>[1]PSD_S13!$B90+[1]PSD_S13!$W90-N10-O10</f>
        <v>4111.8791625171607</v>
      </c>
      <c r="N10" s="3">
        <f>[1]PSD_S13!$H90+[1]PSD_S13!$AC90</f>
        <v>3.319</v>
      </c>
      <c r="O10" s="3">
        <f>[1]PSD_S13!$K90+[1]PSD_S13!$AF90</f>
        <v>130.94999999999999</v>
      </c>
      <c r="P10" s="3">
        <f>[1]PSD_S13!$AO90-Q10-R10</f>
        <v>25.777999999999793</v>
      </c>
      <c r="Q10" s="3">
        <f>[1]PSD_S13!$AX90</f>
        <v>14220.18361022074</v>
      </c>
      <c r="R10" s="3">
        <f>[1]PSD_S13!$BA90</f>
        <v>2398.6099344524996</v>
      </c>
      <c r="S10" s="7" t="s">
        <v>10</v>
      </c>
    </row>
    <row r="11" spans="1:20" x14ac:dyDescent="0.2">
      <c r="A11" s="1" t="s">
        <v>25</v>
      </c>
      <c r="B11" s="2">
        <v>22568.942949126595</v>
      </c>
      <c r="C11" s="2">
        <v>0</v>
      </c>
      <c r="D11" s="2">
        <v>99.91369581092755</v>
      </c>
      <c r="E11" s="2">
        <v>15523.988928966342</v>
      </c>
      <c r="F11" s="2">
        <v>2465.6077964341766</v>
      </c>
      <c r="G11" s="2" t="s">
        <v>6</v>
      </c>
      <c r="H11" s="2">
        <v>4479.4325279151562</v>
      </c>
      <c r="I11" s="2">
        <v>18002.122949126599</v>
      </c>
      <c r="J11" s="2">
        <v>4566.82</v>
      </c>
      <c r="K11" s="2">
        <v>13874.601123491075</v>
      </c>
      <c r="L11" s="2">
        <v>8694.3420018288525</v>
      </c>
      <c r="M11" s="3">
        <f>[1]PSD_S13!$B91+[1]PSD_S13!$W91-N11-O11</f>
        <v>4553.5682237260844</v>
      </c>
      <c r="N11" s="3">
        <f>[1]PSD_S13!$H91+[1]PSD_S13!$AC91</f>
        <v>3.319</v>
      </c>
      <c r="O11" s="3">
        <f>[1]PSD_S13!$K91+[1]PSD_S13!$AF91</f>
        <v>127.364</v>
      </c>
      <c r="P11" s="3">
        <f>[1]PSD_S13!$AO91-Q11-R11</f>
        <v>25.777999999987969</v>
      </c>
      <c r="Q11" s="3">
        <f>[1]PSD_S13!$AX91</f>
        <v>15520.669928966341</v>
      </c>
      <c r="R11" s="3">
        <f>[1]PSD_S13!$BA91</f>
        <v>2338.2437964341766</v>
      </c>
      <c r="S11" s="7" t="s">
        <v>10</v>
      </c>
    </row>
    <row r="12" spans="1:20" x14ac:dyDescent="0.2">
      <c r="A12" s="1" t="s">
        <v>26</v>
      </c>
      <c r="B12" s="2">
        <v>23221.537757602007</v>
      </c>
      <c r="C12" s="2">
        <v>0</v>
      </c>
      <c r="D12" s="2">
        <v>124.97510456084413</v>
      </c>
      <c r="E12" s="2">
        <v>16142.548706413399</v>
      </c>
      <c r="F12" s="2">
        <v>2493.3782871870148</v>
      </c>
      <c r="G12" s="2" t="s">
        <v>6</v>
      </c>
      <c r="H12" s="2">
        <v>4460.635659440748</v>
      </c>
      <c r="I12" s="2">
        <v>18651.598757602005</v>
      </c>
      <c r="J12" s="2">
        <v>4569.9390000000003</v>
      </c>
      <c r="K12" s="2">
        <v>14213.630459351454</v>
      </c>
      <c r="L12" s="2">
        <v>9007.9072092908445</v>
      </c>
      <c r="M12" s="3">
        <f>[1]PSD_S13!$B92+[1]PSD_S13!$W92-N12-O12</f>
        <v>4559.8327640015941</v>
      </c>
      <c r="N12" s="3">
        <f>[1]PSD_S13!$H92+[1]PSD_S13!$AC92</f>
        <v>0</v>
      </c>
      <c r="O12" s="3">
        <f>[1]PSD_S13!$K92+[1]PSD_S13!$AF92</f>
        <v>125.57400000000001</v>
      </c>
      <c r="P12" s="3">
        <f>[1]PSD_S13!$AO92-Q12-R12</f>
        <v>25.777999999996609</v>
      </c>
      <c r="Q12" s="3">
        <f>[1]PSD_S13!$AX92</f>
        <v>16142.548706413399</v>
      </c>
      <c r="R12" s="3">
        <f>[1]PSD_S13!$BA92</f>
        <v>2367.8042871870148</v>
      </c>
      <c r="S12" s="7" t="s">
        <v>10</v>
      </c>
    </row>
    <row r="13" spans="1:20" x14ac:dyDescent="0.2">
      <c r="A13" s="1" t="s">
        <v>27</v>
      </c>
      <c r="B13" s="2">
        <v>23859.782530571403</v>
      </c>
      <c r="C13" s="2">
        <v>0</v>
      </c>
      <c r="D13" s="2">
        <v>107.54829715196183</v>
      </c>
      <c r="E13" s="2">
        <v>16864.310500073028</v>
      </c>
      <c r="F13" s="2">
        <v>2568.4791892026151</v>
      </c>
      <c r="G13" s="2" t="s">
        <v>6</v>
      </c>
      <c r="H13" s="2">
        <v>4319.4452451437946</v>
      </c>
      <c r="I13" s="2">
        <v>19322.738530571405</v>
      </c>
      <c r="J13" s="2">
        <v>4537.0439999999999</v>
      </c>
      <c r="K13" s="2">
        <v>15328.33320401221</v>
      </c>
      <c r="L13" s="2">
        <v>8531.4490226464841</v>
      </c>
      <c r="M13" s="3">
        <f>[1]PSD_S13!$B93+[1]PSD_S13!$W93-N13-O13</f>
        <v>4288.8239107482605</v>
      </c>
      <c r="N13" s="3">
        <f>[1]PSD_S13!$H93+[1]PSD_S13!$AC93</f>
        <v>741.02099999999996</v>
      </c>
      <c r="O13" s="3">
        <f>[1]PSD_S13!$K93+[1]PSD_S13!$AF93</f>
        <v>84.049000000000007</v>
      </c>
      <c r="P13" s="3">
        <f>[1]PSD_S13!$AO93-Q13-R13</f>
        <v>138.16963154750647</v>
      </c>
      <c r="Q13" s="3">
        <f>[1]PSD_S13!$AX93</f>
        <v>16123.289500073028</v>
      </c>
      <c r="R13" s="3">
        <f>[1]PSD_S13!$BA93</f>
        <v>2484.4301892026151</v>
      </c>
      <c r="S13" s="7" t="s">
        <v>10</v>
      </c>
    </row>
    <row r="14" spans="1:20" x14ac:dyDescent="0.2">
      <c r="A14" s="1" t="s">
        <v>28</v>
      </c>
      <c r="B14" s="2">
        <v>24576.230099556378</v>
      </c>
      <c r="C14" s="2">
        <v>0</v>
      </c>
      <c r="D14" s="2">
        <v>77.724999999999994</v>
      </c>
      <c r="E14" s="2">
        <v>17376.118508889998</v>
      </c>
      <c r="F14" s="2">
        <v>2475.6508331842647</v>
      </c>
      <c r="G14" s="2" t="s">
        <v>6</v>
      </c>
      <c r="H14" s="2">
        <v>4646.7357574821181</v>
      </c>
      <c r="I14" s="2">
        <v>24495.446099556379</v>
      </c>
      <c r="J14" s="2">
        <v>80.784000000000006</v>
      </c>
      <c r="K14" s="2">
        <v>17411.887883556374</v>
      </c>
      <c r="L14" s="2">
        <v>7164.3417479999998</v>
      </c>
      <c r="M14" s="3">
        <f>[1]PSD_S13!$B94+[1]PSD_S13!$W94-N14-O14</f>
        <v>4698.1827574821173</v>
      </c>
      <c r="N14" s="3">
        <f>[1]PSD_S13!$H94+[1]PSD_S13!$AC94</f>
        <v>1334.25</v>
      </c>
      <c r="O14" s="3">
        <f>[1]PSD_S13!$K94+[1]PSD_S13!$AF94</f>
        <v>66.061000000000007</v>
      </c>
      <c r="P14" s="3">
        <f>[1]PSD_S13!$AO94-Q14-R14</f>
        <v>26.2779999999957</v>
      </c>
      <c r="Q14" s="3">
        <f>[1]PSD_S13!$AX94</f>
        <v>16041.868508889998</v>
      </c>
      <c r="R14" s="3">
        <f>[1]PSD_S13!$BA94</f>
        <v>2409.5898331842645</v>
      </c>
      <c r="S14" s="7" t="s">
        <v>10</v>
      </c>
    </row>
    <row r="15" spans="1:20" x14ac:dyDescent="0.2">
      <c r="A15" s="1" t="s">
        <v>29</v>
      </c>
      <c r="B15" s="2">
        <v>26636.023831656392</v>
      </c>
      <c r="C15" s="2">
        <v>0</v>
      </c>
      <c r="D15" s="2">
        <v>92.456999999999994</v>
      </c>
      <c r="E15" s="2">
        <v>19304.577658260001</v>
      </c>
      <c r="F15" s="2">
        <v>2512.2146738042638</v>
      </c>
      <c r="G15" s="2" t="s">
        <v>6</v>
      </c>
      <c r="H15" s="2">
        <v>4726.7744995921175</v>
      </c>
      <c r="I15" s="2">
        <v>26552.266831656394</v>
      </c>
      <c r="J15" s="2">
        <v>83.757000000000005</v>
      </c>
      <c r="K15" s="2">
        <v>17693.00102265639</v>
      </c>
      <c r="L15" s="2">
        <v>8943.0227479999994</v>
      </c>
      <c r="M15" s="3">
        <f>[1]PSD_S13!$B95+[1]PSD_S13!$W95-N15-O15</f>
        <v>4792.9534995921204</v>
      </c>
      <c r="N15" s="3">
        <f>[1]PSD_S13!$H95+[1]PSD_S13!$AC95</f>
        <v>1639.2670000000001</v>
      </c>
      <c r="O15" s="3">
        <f>[1]PSD_S13!$K95+[1]PSD_S13!$AF95</f>
        <v>80.039000000000001</v>
      </c>
      <c r="P15" s="3">
        <f>[1]PSD_S13!$AO95-Q15-R15</f>
        <v>26.277999999998428</v>
      </c>
      <c r="Q15" s="3">
        <f>[1]PSD_S13!$AX95</f>
        <v>17665.310658260001</v>
      </c>
      <c r="R15" s="3">
        <f>[1]PSD_S13!$BA95</f>
        <v>2432.1756738042641</v>
      </c>
      <c r="S15" s="7" t="s">
        <v>10</v>
      </c>
    </row>
    <row r="16" spans="1:20" x14ac:dyDescent="0.2">
      <c r="A16" s="1" t="s">
        <v>30</v>
      </c>
      <c r="B16" s="2">
        <v>27922.801942406371</v>
      </c>
      <c r="C16" s="2">
        <v>0</v>
      </c>
      <c r="D16" s="2">
        <v>84.27</v>
      </c>
      <c r="E16" s="2">
        <v>20581.381592990001</v>
      </c>
      <c r="F16" s="2">
        <v>2516.4689527342639</v>
      </c>
      <c r="G16" s="2" t="s">
        <v>6</v>
      </c>
      <c r="H16" s="2">
        <v>4740.6813966821182</v>
      </c>
      <c r="I16" s="2">
        <v>27840.551942406371</v>
      </c>
      <c r="J16" s="2">
        <v>82.25</v>
      </c>
      <c r="K16" s="2">
        <v>18748.285394406372</v>
      </c>
      <c r="L16" s="2">
        <v>9174.516748</v>
      </c>
      <c r="M16" s="3">
        <f>[1]PSD_S13!$B96+[1]PSD_S13!$W96-N16-O16</f>
        <v>4798.6733966821166</v>
      </c>
      <c r="N16" s="3">
        <f>[1]PSD_S13!$H96+[1]PSD_S13!$AC96</f>
        <v>1748.403</v>
      </c>
      <c r="O16" s="3">
        <f>[1]PSD_S13!$K96+[1]PSD_S13!$AF96</f>
        <v>92.093999999999994</v>
      </c>
      <c r="P16" s="3">
        <f>[1]PSD_S13!$AO96-Q16-R16</f>
        <v>26.277999999992971</v>
      </c>
      <c r="Q16" s="3">
        <f>[1]PSD_S13!$AX96</f>
        <v>18832.978592989999</v>
      </c>
      <c r="R16" s="3">
        <f>[1]PSD_S13!$BA96</f>
        <v>2424.3749527342643</v>
      </c>
      <c r="S16" s="7" t="s">
        <v>10</v>
      </c>
    </row>
    <row r="17" spans="1:19" x14ac:dyDescent="0.2">
      <c r="A17" s="1" t="s">
        <v>31</v>
      </c>
      <c r="B17" s="2">
        <v>28501.076761569992</v>
      </c>
      <c r="C17" s="2">
        <v>0</v>
      </c>
      <c r="D17" s="2">
        <v>83.484999999999999</v>
      </c>
      <c r="E17" s="2">
        <v>20856.574774250003</v>
      </c>
      <c r="F17" s="2">
        <v>2537.8403346199998</v>
      </c>
      <c r="G17" s="2" t="s">
        <v>6</v>
      </c>
      <c r="H17" s="2">
        <v>5023.1766527000018</v>
      </c>
      <c r="I17" s="2">
        <v>28425.210761569993</v>
      </c>
      <c r="J17" s="2">
        <v>75.866</v>
      </c>
      <c r="K17" s="2">
        <v>19283.109444569989</v>
      </c>
      <c r="L17" s="2">
        <v>9217.9671520000011</v>
      </c>
      <c r="M17" s="3">
        <f>[1]PSD_S13!$B97+[1]PSD_S13!$W97-N17-O17</f>
        <v>4962.8276527000016</v>
      </c>
      <c r="N17" s="3">
        <f>[1]PSD_S13!$H97+[1]PSD_S13!$AC97</f>
        <v>940.62400000000002</v>
      </c>
      <c r="O17" s="3">
        <f>[1]PSD_S13!$K97+[1]PSD_S13!$AF97</f>
        <v>90.131</v>
      </c>
      <c r="P17" s="3">
        <f>[1]PSD_S13!$AO97-Q17-R17</f>
        <v>143.8339999999971</v>
      </c>
      <c r="Q17" s="3">
        <f>[1]PSD_S13!$AX97</f>
        <v>19915.950774249999</v>
      </c>
      <c r="R17" s="3">
        <f>[1]PSD_S13!$BA97</f>
        <v>2447.7093346199999</v>
      </c>
      <c r="S17" s="7" t="s">
        <v>10</v>
      </c>
    </row>
    <row r="18" spans="1:19" x14ac:dyDescent="0.2">
      <c r="A18" s="1" t="s">
        <v>32</v>
      </c>
      <c r="B18" s="2">
        <v>28733.854269750002</v>
      </c>
      <c r="C18" s="2">
        <v>0</v>
      </c>
      <c r="D18" s="2">
        <v>76.878</v>
      </c>
      <c r="E18" s="2">
        <v>21286.299631990001</v>
      </c>
      <c r="F18" s="2">
        <v>2500.2320791700004</v>
      </c>
      <c r="G18" s="2" t="s">
        <v>6</v>
      </c>
      <c r="H18" s="2">
        <v>4870.4445585900003</v>
      </c>
      <c r="I18" s="2">
        <v>28628.788269750003</v>
      </c>
      <c r="J18" s="2">
        <v>105.066</v>
      </c>
      <c r="K18" s="2">
        <v>18850.311263980006</v>
      </c>
      <c r="L18" s="2">
        <v>9883.5431520000002</v>
      </c>
      <c r="M18" s="3">
        <f>[1]PSD_S13!$B98+[1]PSD_S13!$W98-N18-O18</f>
        <v>4912.8315585899991</v>
      </c>
      <c r="N18" s="3">
        <f>[1]PSD_S13!$H98+[1]PSD_S13!$AC98</f>
        <v>1834.9</v>
      </c>
      <c r="O18" s="3">
        <f>[1]PSD_S13!$K98+[1]PSD_S13!$AF98</f>
        <v>87.834000000000003</v>
      </c>
      <c r="P18" s="3">
        <f>[1]PSD_S13!$AO98-Q18-R18</f>
        <v>34.490999999999531</v>
      </c>
      <c r="Q18" s="3">
        <f>[1]PSD_S13!$AX98</f>
        <v>19451.39963199</v>
      </c>
      <c r="R18" s="3">
        <f>[1]PSD_S13!$BA98</f>
        <v>2412.3980791700001</v>
      </c>
      <c r="S18" s="7" t="s">
        <v>10</v>
      </c>
    </row>
    <row r="19" spans="1:19" x14ac:dyDescent="0.2">
      <c r="A19" s="1" t="s">
        <v>33</v>
      </c>
      <c r="B19" s="2">
        <v>30792.594034219994</v>
      </c>
      <c r="C19" s="2">
        <v>0</v>
      </c>
      <c r="D19" s="2">
        <v>85.506</v>
      </c>
      <c r="E19" s="2">
        <v>23334.658057339995</v>
      </c>
      <c r="F19" s="2">
        <v>2557.8988638600003</v>
      </c>
      <c r="G19" s="2" t="s">
        <v>6</v>
      </c>
      <c r="H19" s="2">
        <v>4814.5311130199998</v>
      </c>
      <c r="I19" s="2">
        <v>30677.688034219995</v>
      </c>
      <c r="J19" s="2">
        <v>114.90600000000001</v>
      </c>
      <c r="K19" s="2">
        <v>21042.807882220004</v>
      </c>
      <c r="L19" s="2">
        <v>9749.7861520000006</v>
      </c>
      <c r="M19" s="3">
        <f>[1]PSD_S13!$B99+[1]PSD_S13!$W99-N19-O19</f>
        <v>4865.5461130199956</v>
      </c>
      <c r="N19" s="3">
        <f>[1]PSD_S13!$H99+[1]PSD_S13!$AC99</f>
        <v>2094.9</v>
      </c>
      <c r="O19" s="3">
        <f>[1]PSD_S13!$K99+[1]PSD_S13!$AF99</f>
        <v>114.691</v>
      </c>
      <c r="P19" s="3">
        <f>[1]PSD_S13!$AO99-Q19-R19</f>
        <v>34.490999999997257</v>
      </c>
      <c r="Q19" s="3">
        <f>[1]PSD_S13!$AX99</f>
        <v>21239.758057339997</v>
      </c>
      <c r="R19" s="3">
        <f>[1]PSD_S13!$BA99</f>
        <v>2443.2078638600005</v>
      </c>
      <c r="S19" s="7" t="s">
        <v>10</v>
      </c>
    </row>
    <row r="20" spans="1:19" x14ac:dyDescent="0.2">
      <c r="A20" s="1" t="s">
        <v>34</v>
      </c>
      <c r="B20" s="2">
        <v>31127.999733400018</v>
      </c>
      <c r="C20" s="2">
        <v>0</v>
      </c>
      <c r="D20" s="2">
        <v>57.11</v>
      </c>
      <c r="E20" s="2">
        <v>23309.209051789996</v>
      </c>
      <c r="F20" s="2">
        <v>2609.2310596500006</v>
      </c>
      <c r="G20" s="2" t="s">
        <v>6</v>
      </c>
      <c r="H20" s="2">
        <v>5152.4496219600014</v>
      </c>
      <c r="I20" s="2">
        <v>31014.069733400018</v>
      </c>
      <c r="J20" s="2">
        <v>113.93</v>
      </c>
      <c r="K20" s="2">
        <v>20919.574581400011</v>
      </c>
      <c r="L20" s="2">
        <v>10208.425152</v>
      </c>
      <c r="M20" s="3">
        <f>[1]PSD_S13!$B100+[1]PSD_S13!$W100-N20-O20</f>
        <v>5175.0686219599993</v>
      </c>
      <c r="N20" s="3">
        <f>[1]PSD_S13!$H100+[1]PSD_S13!$AC100</f>
        <v>1589.933</v>
      </c>
      <c r="O20" s="3">
        <f>[1]PSD_S13!$K100+[1]PSD_S13!$AF100</f>
        <v>286.67200000000003</v>
      </c>
      <c r="P20" s="3">
        <f>[1]PSD_S13!$AO100-Q20-R20</f>
        <v>34.490999999998166</v>
      </c>
      <c r="Q20" s="3">
        <f>[1]PSD_S13!$AX100</f>
        <v>21719.276051789995</v>
      </c>
      <c r="R20" s="3">
        <f>[1]PSD_S13!$BA100</f>
        <v>2322.5590596500006</v>
      </c>
      <c r="S20" s="7" t="s">
        <v>10</v>
      </c>
    </row>
    <row r="21" spans="1:19" x14ac:dyDescent="0.2">
      <c r="A21" s="1" t="s">
        <v>35</v>
      </c>
      <c r="B21" s="2">
        <v>33401.238911670014</v>
      </c>
      <c r="C21" s="2">
        <v>0</v>
      </c>
      <c r="D21" s="2">
        <v>73.834000000000003</v>
      </c>
      <c r="E21" s="2">
        <v>25479.292173699996</v>
      </c>
      <c r="F21" s="2">
        <v>2616.6115855000007</v>
      </c>
      <c r="G21" s="2" t="s">
        <v>6</v>
      </c>
      <c r="H21" s="2">
        <v>5231.5011524700003</v>
      </c>
      <c r="I21" s="2">
        <v>33302.110911670017</v>
      </c>
      <c r="J21" s="2">
        <v>99.128</v>
      </c>
      <c r="K21" s="2">
        <v>22114.34691167</v>
      </c>
      <c r="L21" s="2">
        <v>11286.892</v>
      </c>
      <c r="M21" s="3">
        <f>[1]PSD_S13!$B101+[1]PSD_S13!$W101-N21-O21</f>
        <v>5162.089152470001</v>
      </c>
      <c r="N21" s="3">
        <f>[1]PSD_S13!$H101+[1]PSD_S13!$AC101</f>
        <v>1268.9459999999999</v>
      </c>
      <c r="O21" s="3">
        <f>[1]PSD_S13!$K101+[1]PSD_S13!$AF101</f>
        <v>154.05600000000001</v>
      </c>
      <c r="P21" s="3">
        <f>[1]PSD_S13!$AO101-Q21-R21</f>
        <v>143.24600000000419</v>
      </c>
      <c r="Q21" s="3">
        <f>[1]PSD_S13!$AX101</f>
        <v>24210.346173699996</v>
      </c>
      <c r="R21" s="3">
        <f>[1]PSD_S13!$BA101</f>
        <v>2462.5555855000007</v>
      </c>
      <c r="S21" s="7" t="s">
        <v>10</v>
      </c>
    </row>
    <row r="22" spans="1:19" x14ac:dyDescent="0.2">
      <c r="A22" s="1" t="s">
        <v>36</v>
      </c>
      <c r="B22" s="2">
        <v>34740.620149659975</v>
      </c>
      <c r="C22" s="2">
        <v>0</v>
      </c>
      <c r="D22" s="2">
        <v>66.546999999999997</v>
      </c>
      <c r="E22" s="2">
        <v>26003.859902070002</v>
      </c>
      <c r="F22" s="2">
        <v>3128.4051666600003</v>
      </c>
      <c r="G22" s="2" t="s">
        <v>6</v>
      </c>
      <c r="H22" s="2">
        <v>5541.8080809300018</v>
      </c>
      <c r="I22" s="2">
        <v>34654.249149659976</v>
      </c>
      <c r="J22" s="2">
        <v>86.370999999999995</v>
      </c>
      <c r="K22" s="2">
        <v>22314.892149660001</v>
      </c>
      <c r="L22" s="2">
        <v>12425.727999999999</v>
      </c>
      <c r="M22" s="3">
        <f>[1]PSD_S13!$B102+[1]PSD_S13!$W102-N22-O22</f>
        <v>5601.3630809299984</v>
      </c>
      <c r="N22" s="3">
        <f>[1]PSD_S13!$H102+[1]PSD_S13!$AC102</f>
        <v>1928.6010000000001</v>
      </c>
      <c r="O22" s="3">
        <f>[1]PSD_S13!$K102+[1]PSD_S13!$AF102</f>
        <v>670.15800000000002</v>
      </c>
      <c r="P22" s="3">
        <f>[1]PSD_S13!$AO102-Q22-R22</f>
        <v>6.9920000000051914</v>
      </c>
      <c r="Q22" s="3">
        <f>[1]PSD_S13!$AX102</f>
        <v>24075.25890207</v>
      </c>
      <c r="R22" s="3">
        <f>[1]PSD_S13!$BA102</f>
        <v>2458.2471666599999</v>
      </c>
      <c r="S22" s="7" t="s">
        <v>10</v>
      </c>
    </row>
    <row r="23" spans="1:19" x14ac:dyDescent="0.2">
      <c r="A23" s="1" t="s">
        <v>37</v>
      </c>
      <c r="B23" s="2">
        <v>35439.079054870017</v>
      </c>
      <c r="C23" s="2">
        <v>0</v>
      </c>
      <c r="D23" s="2">
        <v>71.44</v>
      </c>
      <c r="E23" s="2">
        <v>26378.548501680001</v>
      </c>
      <c r="F23" s="2">
        <v>3203.6175242900003</v>
      </c>
      <c r="G23" s="2" t="s">
        <v>6</v>
      </c>
      <c r="H23" s="2">
        <v>5785.4730288999999</v>
      </c>
      <c r="I23" s="2">
        <v>35349.669054870013</v>
      </c>
      <c r="J23" s="2">
        <v>89.41</v>
      </c>
      <c r="K23" s="2">
        <v>22434.671054869999</v>
      </c>
      <c r="L23" s="2">
        <v>13004.407999999999</v>
      </c>
      <c r="M23" s="3">
        <f>[1]PSD_S13!$B103+[1]PSD_S13!$W103-N23-O23</f>
        <v>5850.8530289</v>
      </c>
      <c r="N23" s="3">
        <f>[1]PSD_S13!$H103+[1]PSD_S13!$AC103</f>
        <v>3271.1379999999999</v>
      </c>
      <c r="O23" s="3">
        <f>[1]PSD_S13!$K103+[1]PSD_S13!$AF103</f>
        <v>656.77800000000002</v>
      </c>
      <c r="P23" s="3">
        <f>[1]PSD_S13!$AO103-Q23-R23</f>
        <v>6.0599999999976717</v>
      </c>
      <c r="Q23" s="3">
        <f>[1]PSD_S13!$AX103</f>
        <v>23107.410501680002</v>
      </c>
      <c r="R23" s="3">
        <f>[1]PSD_S13!$BA103</f>
        <v>2546.8395242900006</v>
      </c>
      <c r="S23" s="7" t="s">
        <v>10</v>
      </c>
    </row>
    <row r="24" spans="1:19" x14ac:dyDescent="0.2">
      <c r="A24" s="1" t="s">
        <v>38</v>
      </c>
      <c r="B24" s="2">
        <v>35072.455911880003</v>
      </c>
      <c r="C24" s="2">
        <v>0</v>
      </c>
      <c r="D24" s="2">
        <v>120.55500000000001</v>
      </c>
      <c r="E24" s="2">
        <v>26573.193222440001</v>
      </c>
      <c r="F24" s="2">
        <v>3109.2191851499997</v>
      </c>
      <c r="G24" s="2" t="s">
        <v>6</v>
      </c>
      <c r="H24" s="2">
        <v>5269.4885042900005</v>
      </c>
      <c r="I24" s="2">
        <v>34976.810911879998</v>
      </c>
      <c r="J24" s="2">
        <v>95.644999999999996</v>
      </c>
      <c r="K24" s="2">
        <v>22149.050911879996</v>
      </c>
      <c r="L24" s="2">
        <v>12923.405000000001</v>
      </c>
      <c r="M24" s="3">
        <f>[1]PSD_S13!$B104+[1]PSD_S13!$W104-N24-O24</f>
        <v>5382.7995042900011</v>
      </c>
      <c r="N24" s="3">
        <f>[1]PSD_S13!$H104+[1]PSD_S13!$AC104</f>
        <v>2841.462</v>
      </c>
      <c r="O24" s="3">
        <f>[1]PSD_S13!$K104+[1]PSD_S13!$AF104</f>
        <v>586.76499999999999</v>
      </c>
      <c r="P24" s="3">
        <f>[1]PSD_S13!$AO104-Q24-R24</f>
        <v>7.2440000000024156</v>
      </c>
      <c r="Q24" s="3">
        <f>[1]PSD_S13!$AX104</f>
        <v>23731.731222440001</v>
      </c>
      <c r="R24" s="3">
        <f>[1]PSD_S13!$BA104</f>
        <v>2522.4541851499998</v>
      </c>
      <c r="S24" s="7" t="s">
        <v>10</v>
      </c>
    </row>
    <row r="25" spans="1:19" x14ac:dyDescent="0.2">
      <c r="A25" s="1" t="s">
        <v>39</v>
      </c>
      <c r="B25" s="2">
        <v>36004.820875189987</v>
      </c>
      <c r="C25" s="2">
        <v>0</v>
      </c>
      <c r="D25" s="2">
        <v>102.95399999999999</v>
      </c>
      <c r="E25" s="2">
        <v>27405.511686530001</v>
      </c>
      <c r="F25" s="2">
        <v>3343.8993526200002</v>
      </c>
      <c r="G25" s="2" t="s">
        <v>6</v>
      </c>
      <c r="H25" s="2">
        <v>5152.4558360399997</v>
      </c>
      <c r="I25" s="2">
        <v>35906.952875189992</v>
      </c>
      <c r="J25" s="2">
        <v>97.867999999999995</v>
      </c>
      <c r="K25" s="2">
        <v>23677.990177180007</v>
      </c>
      <c r="L25" s="2">
        <v>12326.830698000002</v>
      </c>
      <c r="M25" s="3">
        <f>[1]PSD_S13!$B105+[1]PSD_S13!$W105-N25-O25</f>
        <v>5087.2668360400021</v>
      </c>
      <c r="N25" s="3">
        <f>[1]PSD_S13!$H105+[1]PSD_S13!$AC105</f>
        <v>3527.4759999999997</v>
      </c>
      <c r="O25" s="3">
        <f>[1]PSD_S13!$K105+[1]PSD_S13!$AF105</f>
        <v>344.31899999999996</v>
      </c>
      <c r="P25" s="3">
        <f>[1]PSD_S13!$AO105-Q25-R25</f>
        <v>168.14299999999594</v>
      </c>
      <c r="Q25" s="3">
        <f>[1]PSD_S13!$AX105</f>
        <v>23878.035686530002</v>
      </c>
      <c r="R25" s="3">
        <f>[1]PSD_S13!$BA105</f>
        <v>2999.5803526200002</v>
      </c>
      <c r="S25" s="7" t="s">
        <v>10</v>
      </c>
    </row>
    <row r="26" spans="1:19" x14ac:dyDescent="0.2">
      <c r="A26" s="1" t="s">
        <v>40</v>
      </c>
      <c r="B26" s="2">
        <v>38744.036998510004</v>
      </c>
      <c r="C26" s="2">
        <v>0</v>
      </c>
      <c r="D26" s="2">
        <v>79.421000000000006</v>
      </c>
      <c r="E26" s="2">
        <v>29292.64863231</v>
      </c>
      <c r="F26" s="2">
        <v>3725.9981036300005</v>
      </c>
      <c r="G26" s="2" t="s">
        <v>6</v>
      </c>
      <c r="H26" s="2">
        <v>5645.96926257</v>
      </c>
      <c r="I26" s="2">
        <v>38162.839998510004</v>
      </c>
      <c r="J26" s="2">
        <v>581.197</v>
      </c>
      <c r="K26" s="2">
        <v>24094.619998509999</v>
      </c>
      <c r="L26" s="2">
        <v>14649.416999999999</v>
      </c>
      <c r="M26" s="3">
        <f>[1]PSD_S13!$B106+[1]PSD_S13!$W106-N26-O26</f>
        <v>5685.4072625700001</v>
      </c>
      <c r="N26" s="3">
        <f>[1]PSD_S13!$H106+[1]PSD_S13!$AC106</f>
        <v>4821.7960000000003</v>
      </c>
      <c r="O26" s="3">
        <f>[1]PSD_S13!$K106+[1]PSD_S13!$AF106</f>
        <v>322.54200000000003</v>
      </c>
      <c r="P26" s="3">
        <f>[1]PSD_S13!$AO106-Q26-R26</f>
        <v>39.983000000003813</v>
      </c>
      <c r="Q26" s="3">
        <f>[1]PSD_S13!$AX106</f>
        <v>24470.852632309998</v>
      </c>
      <c r="R26" s="3">
        <f>[1]PSD_S13!$BA106</f>
        <v>3403.4561036300001</v>
      </c>
      <c r="S26" s="7" t="s">
        <v>10</v>
      </c>
    </row>
    <row r="27" spans="1:19" x14ac:dyDescent="0.2">
      <c r="A27" s="1" t="s">
        <v>41</v>
      </c>
      <c r="B27" s="2">
        <v>42195.354076990014</v>
      </c>
      <c r="C27" s="2">
        <v>0</v>
      </c>
      <c r="D27" s="2">
        <v>66.102000000000004</v>
      </c>
      <c r="E27" s="2">
        <v>31795.448601349999</v>
      </c>
      <c r="F27" s="2">
        <v>4239.0475381899996</v>
      </c>
      <c r="G27" s="2" t="s">
        <v>6</v>
      </c>
      <c r="H27" s="2">
        <v>6094.7559374499988</v>
      </c>
      <c r="I27" s="2">
        <v>40034.503076990019</v>
      </c>
      <c r="J27" s="2">
        <v>2160.8510000000001</v>
      </c>
      <c r="K27" s="2">
        <v>24799.711979570005</v>
      </c>
      <c r="L27" s="2">
        <v>17395.642032</v>
      </c>
      <c r="M27" s="3">
        <f>[1]PSD_S13!$B107+[1]PSD_S13!$W107-N27-O27</f>
        <v>6116.4069374499959</v>
      </c>
      <c r="N27" s="3">
        <f>[1]PSD_S13!$H107+[1]PSD_S13!$AC107</f>
        <v>4267.5969999999998</v>
      </c>
      <c r="O27" s="3">
        <f>[1]PSD_S13!$K107+[1]PSD_S13!$AF107</f>
        <v>327.16199999999998</v>
      </c>
      <c r="P27" s="3">
        <f>[1]PSD_S13!$AO107-Q27-R27</f>
        <v>44.451000000000477</v>
      </c>
      <c r="Q27" s="3">
        <f>[1]PSD_S13!$AX107</f>
        <v>27527.851601349998</v>
      </c>
      <c r="R27" s="3">
        <f>[1]PSD_S13!$BA107</f>
        <v>3911.8855381899998</v>
      </c>
      <c r="S27" s="7" t="s">
        <v>10</v>
      </c>
    </row>
    <row r="28" spans="1:19" x14ac:dyDescent="0.2">
      <c r="A28" s="1" t="s">
        <v>42</v>
      </c>
      <c r="B28" s="2">
        <v>43410.479936669995</v>
      </c>
      <c r="C28" s="2">
        <v>0</v>
      </c>
      <c r="D28" s="2">
        <v>82.932000000000002</v>
      </c>
      <c r="E28" s="2">
        <v>32539.673064810002</v>
      </c>
      <c r="F28" s="2">
        <v>4777.8143875399992</v>
      </c>
      <c r="G28" s="2" t="s">
        <v>6</v>
      </c>
      <c r="H28" s="2">
        <v>6010.0604843200017</v>
      </c>
      <c r="I28" s="2">
        <v>41253.106936669996</v>
      </c>
      <c r="J28" s="2">
        <v>2157.373</v>
      </c>
      <c r="K28" s="2">
        <v>24963.083515669987</v>
      </c>
      <c r="L28" s="2">
        <v>18447.396421000001</v>
      </c>
      <c r="M28" s="3">
        <f>[1]PSD_S13!$B108+[1]PSD_S13!$W108-N28-O28</f>
        <v>6037.7434843200008</v>
      </c>
      <c r="N28" s="3">
        <f>[1]PSD_S13!$H108+[1]PSD_S13!$AC108</f>
        <v>4119.7259999999997</v>
      </c>
      <c r="O28" s="3">
        <f>[1]PSD_S13!$K108+[1]PSD_S13!$AF108</f>
        <v>361.048</v>
      </c>
      <c r="P28" s="3">
        <f>[1]PSD_S13!$AO108-Q28-R28</f>
        <v>55.248999999996158</v>
      </c>
      <c r="Q28" s="3">
        <f>[1]PSD_S13!$AX108</f>
        <v>28419.94706481</v>
      </c>
      <c r="R28" s="3">
        <f>[1]PSD_S13!$BA108</f>
        <v>4416.7663875399994</v>
      </c>
      <c r="S28" s="7" t="s">
        <v>10</v>
      </c>
    </row>
    <row r="29" spans="1:19" x14ac:dyDescent="0.2">
      <c r="A29" s="1" t="s">
        <v>43</v>
      </c>
      <c r="B29" s="2">
        <v>43897.510149189977</v>
      </c>
      <c r="C29" s="2">
        <v>0</v>
      </c>
      <c r="D29" s="2">
        <v>95.992000000000004</v>
      </c>
      <c r="E29" s="2">
        <v>33356.585454269996</v>
      </c>
      <c r="F29" s="2">
        <v>4744.1786847000003</v>
      </c>
      <c r="G29" s="2" t="s">
        <v>6</v>
      </c>
      <c r="H29" s="2">
        <v>5700.7540102199991</v>
      </c>
      <c r="I29" s="2">
        <v>41785.018149189978</v>
      </c>
      <c r="J29" s="2">
        <v>2112.4920000000002</v>
      </c>
      <c r="K29" s="2">
        <v>26115.396149190005</v>
      </c>
      <c r="L29" s="2">
        <v>17782.114000000001</v>
      </c>
      <c r="M29" s="3">
        <f>[1]PSD_S13!$B109+[1]PSD_S13!$W109-N29-O29</f>
        <v>5556.5520102200026</v>
      </c>
      <c r="N29" s="3">
        <f>[1]PSD_S13!$H109+[1]PSD_S13!$AC109</f>
        <v>4531.107</v>
      </c>
      <c r="O29" s="3">
        <f>[1]PSD_S13!$K109+[1]PSD_S13!$AF109</f>
        <v>113.43599999999999</v>
      </c>
      <c r="P29" s="3">
        <f>[1]PSD_S13!$AO109-Q29-R29</f>
        <v>240.19400000000951</v>
      </c>
      <c r="Q29" s="3">
        <f>[1]PSD_S13!$AX109</f>
        <v>28825.478454269996</v>
      </c>
      <c r="R29" s="3">
        <f>[1]PSD_S13!$BA109</f>
        <v>4630.7426846999997</v>
      </c>
      <c r="S29" s="7" t="s">
        <v>10</v>
      </c>
    </row>
    <row r="30" spans="1:19" x14ac:dyDescent="0.2">
      <c r="A30" s="1" t="s">
        <v>44</v>
      </c>
      <c r="B30" s="2">
        <v>43700.192827420004</v>
      </c>
      <c r="C30" s="2">
        <v>0</v>
      </c>
      <c r="D30" s="2">
        <v>77.584999999999994</v>
      </c>
      <c r="E30" s="2">
        <v>35354.516337649999</v>
      </c>
      <c r="F30" s="2">
        <v>4782.9138862899999</v>
      </c>
      <c r="G30" s="2" t="s">
        <v>6</v>
      </c>
      <c r="H30" s="2">
        <v>3485.17760348</v>
      </c>
      <c r="I30" s="2">
        <v>41577.117827420007</v>
      </c>
      <c r="J30" s="2">
        <v>2123.0749999999998</v>
      </c>
      <c r="K30" s="2">
        <v>24259.798827419992</v>
      </c>
      <c r="L30" s="2">
        <v>19440.394</v>
      </c>
      <c r="M30" s="3">
        <f>[1]PSD_S13!$B110+[1]PSD_S13!$W110-N30-O30</f>
        <v>3403.5926034799982</v>
      </c>
      <c r="N30" s="3">
        <f>[1]PSD_S13!$H110+[1]PSD_S13!$AC110</f>
        <v>3752.0259999999998</v>
      </c>
      <c r="O30" s="3">
        <f>[1]PSD_S13!$K110+[1]PSD_S13!$AF110</f>
        <v>110.15299999999999</v>
      </c>
      <c r="P30" s="3">
        <f>[1]PSD_S13!$AO110-Q30-R30</f>
        <v>159.17000000000007</v>
      </c>
      <c r="Q30" s="3">
        <f>[1]PSD_S13!$AX110</f>
        <v>31602.490337650001</v>
      </c>
      <c r="R30" s="3">
        <f>[1]PSD_S13!$BA110</f>
        <v>4672.7608862899997</v>
      </c>
      <c r="S30" s="7" t="s">
        <v>10</v>
      </c>
    </row>
    <row r="31" spans="1:19" x14ac:dyDescent="0.2">
      <c r="A31" s="1" t="s">
        <v>45</v>
      </c>
      <c r="B31" s="2">
        <v>46075.775851480008</v>
      </c>
      <c r="C31" s="2">
        <v>0</v>
      </c>
      <c r="D31" s="2">
        <v>76.704999999999998</v>
      </c>
      <c r="E31" s="2">
        <v>37400.679226560002</v>
      </c>
      <c r="F31" s="2">
        <v>4970.1397599299999</v>
      </c>
      <c r="G31" s="2" t="s">
        <v>6</v>
      </c>
      <c r="H31" s="2">
        <v>3628.2518649899994</v>
      </c>
      <c r="I31" s="2">
        <v>43262.550851480009</v>
      </c>
      <c r="J31" s="2">
        <v>2813.2249999999999</v>
      </c>
      <c r="K31" s="2">
        <v>24778.136851479994</v>
      </c>
      <c r="L31" s="2">
        <v>21297.638999999999</v>
      </c>
      <c r="M31" s="3">
        <f>[1]PSD_S13!$B111+[1]PSD_S13!$W111-N31-O31</f>
        <v>3381.9438649900044</v>
      </c>
      <c r="N31" s="3">
        <f>[1]PSD_S13!$H111+[1]PSD_S13!$AC111</f>
        <v>5572.8119999999999</v>
      </c>
      <c r="O31" s="3">
        <f>[1]PSD_S13!$K111+[1]PSD_S13!$AF111</f>
        <v>113.458</v>
      </c>
      <c r="P31" s="3">
        <f>[1]PSD_S13!$AO111-Q31-R31</f>
        <v>323.01300000001538</v>
      </c>
      <c r="Q31" s="3">
        <f>[1]PSD_S13!$AX111</f>
        <v>31827.86722656</v>
      </c>
      <c r="R31" s="3">
        <f>[1]PSD_S13!$BA111</f>
        <v>4856.6817599299993</v>
      </c>
      <c r="S31" s="7" t="s">
        <v>10</v>
      </c>
    </row>
    <row r="32" spans="1:19" x14ac:dyDescent="0.2">
      <c r="A32" s="1" t="s">
        <v>46</v>
      </c>
      <c r="B32" s="2">
        <v>45962.143723219982</v>
      </c>
      <c r="C32" s="2">
        <v>0</v>
      </c>
      <c r="D32" s="2">
        <v>82.947999999999993</v>
      </c>
      <c r="E32" s="2">
        <v>36908.089600899999</v>
      </c>
      <c r="F32" s="2">
        <v>5172.1775359799994</v>
      </c>
      <c r="G32" s="2" t="s">
        <v>6</v>
      </c>
      <c r="H32" s="2">
        <v>3798.92858634</v>
      </c>
      <c r="I32" s="2">
        <v>43136.474723219981</v>
      </c>
      <c r="J32" s="2">
        <v>2825.6689999999999</v>
      </c>
      <c r="K32" s="2">
        <v>24493.429723220001</v>
      </c>
      <c r="L32" s="2">
        <v>21468.714</v>
      </c>
      <c r="M32" s="3">
        <f>[1]PSD_S13!$B112+[1]PSD_S13!$W112-N32-O32</f>
        <v>3542.6865863399989</v>
      </c>
      <c r="N32" s="3">
        <f>[1]PSD_S13!$H112+[1]PSD_S13!$AC112</f>
        <v>4723.0650000000005</v>
      </c>
      <c r="O32" s="3">
        <f>[1]PSD_S13!$K112+[1]PSD_S13!$AF112</f>
        <v>108.62100000000001</v>
      </c>
      <c r="P32" s="3">
        <f>[1]PSD_S13!$AO112-Q32-R32</f>
        <v>339.19000000000506</v>
      </c>
      <c r="Q32" s="3">
        <f>[1]PSD_S13!$AX112</f>
        <v>32185.024600899997</v>
      </c>
      <c r="R32" s="3">
        <f>[1]PSD_S13!$BA112</f>
        <v>5063.5565359799994</v>
      </c>
      <c r="S32" s="7" t="s">
        <v>10</v>
      </c>
    </row>
    <row r="33" spans="1:19" x14ac:dyDescent="0.2">
      <c r="A33" s="1" t="s">
        <v>47</v>
      </c>
      <c r="B33" s="2">
        <v>44242.002602949993</v>
      </c>
      <c r="C33" s="2">
        <v>0</v>
      </c>
      <c r="D33" s="2">
        <v>161.44300000000001</v>
      </c>
      <c r="E33" s="2">
        <v>34997.026287069995</v>
      </c>
      <c r="F33" s="2">
        <v>5761.1343229799995</v>
      </c>
      <c r="G33" s="2" t="s">
        <v>6</v>
      </c>
      <c r="H33" s="2">
        <v>3322.3989928999999</v>
      </c>
      <c r="I33" s="2">
        <v>41565.615602949991</v>
      </c>
      <c r="J33" s="2">
        <v>2676.3870000000002</v>
      </c>
      <c r="K33" s="2">
        <v>20898.275602950005</v>
      </c>
      <c r="L33" s="2">
        <v>23343.726999999999</v>
      </c>
      <c r="M33" s="3">
        <f>[1]PSD_S13!$B113+[1]PSD_S13!$W113-N33-O33</f>
        <v>3118.1729929000007</v>
      </c>
      <c r="N33" s="3">
        <f>[1]PSD_S13!$H113+[1]PSD_S13!$AC113</f>
        <v>2878.627</v>
      </c>
      <c r="O33" s="3">
        <f>[1]PSD_S13!$K113+[1]PSD_S13!$AF113</f>
        <v>184.40100000000001</v>
      </c>
      <c r="P33" s="3">
        <f>[1]PSD_S13!$AO113-Q33-R33</f>
        <v>365.66900000000442</v>
      </c>
      <c r="Q33" s="3">
        <f>[1]PSD_S13!$AX113</f>
        <v>32118.399287069999</v>
      </c>
      <c r="R33" s="3">
        <f>[1]PSD_S13!$BA113</f>
        <v>5576.7333229799997</v>
      </c>
      <c r="S33" s="7" t="s">
        <v>10</v>
      </c>
    </row>
    <row r="34" spans="1:19" x14ac:dyDescent="0.2">
      <c r="A34" s="1" t="s">
        <v>48</v>
      </c>
      <c r="B34" s="2">
        <v>46463.540416489988</v>
      </c>
      <c r="C34" s="2">
        <v>0</v>
      </c>
      <c r="D34" s="2">
        <v>129.37100000000001</v>
      </c>
      <c r="E34" s="2">
        <v>37228.426835200007</v>
      </c>
      <c r="F34" s="2">
        <v>5677.0713532300006</v>
      </c>
      <c r="G34" s="2" t="s">
        <v>6</v>
      </c>
      <c r="H34" s="2">
        <v>3428.6712280599986</v>
      </c>
      <c r="I34" s="2">
        <v>43366.413416489988</v>
      </c>
      <c r="J34" s="2">
        <v>3097.127</v>
      </c>
      <c r="K34" s="2">
        <v>20404.644416490006</v>
      </c>
      <c r="L34" s="2">
        <v>26058.896000000001</v>
      </c>
      <c r="M34" s="3">
        <f>[1]PSD_S13!$B114+[1]PSD_S13!$W114-N34-O34</f>
        <v>3227.4012280600027</v>
      </c>
      <c r="N34" s="3">
        <f>[1]PSD_S13!$H114+[1]PSD_S13!$AC114</f>
        <v>5078.6980000000003</v>
      </c>
      <c r="O34" s="3">
        <f>[1]PSD_S13!$K114+[1]PSD_S13!$AF114</f>
        <v>350.298</v>
      </c>
      <c r="P34" s="3">
        <f>[1]PSD_S13!$AO114-Q34-R34</f>
        <v>330.6410000000069</v>
      </c>
      <c r="Q34" s="3">
        <f>[1]PSD_S13!$AX114</f>
        <v>32149.728835199996</v>
      </c>
      <c r="R34" s="3">
        <f>[1]PSD_S13!$BA114</f>
        <v>5326.7733532300008</v>
      </c>
      <c r="S34" s="7" t="s">
        <v>10</v>
      </c>
    </row>
    <row r="35" spans="1:19" x14ac:dyDescent="0.2">
      <c r="A35" s="1" t="s">
        <v>49</v>
      </c>
      <c r="B35" s="2">
        <v>45262.762961629996</v>
      </c>
      <c r="C35" s="2">
        <v>0</v>
      </c>
      <c r="D35" s="2">
        <v>143.97</v>
      </c>
      <c r="E35" s="2">
        <v>36012.104414810005</v>
      </c>
      <c r="F35" s="2">
        <v>5522.4636337499987</v>
      </c>
      <c r="G35" s="2" t="s">
        <v>6</v>
      </c>
      <c r="H35" s="2">
        <v>3584.2249130699997</v>
      </c>
      <c r="I35" s="2">
        <v>42176.196961629998</v>
      </c>
      <c r="J35" s="2">
        <v>3086.5659999999998</v>
      </c>
      <c r="K35" s="2">
        <v>20320.744981630003</v>
      </c>
      <c r="L35" s="2">
        <v>24942.018</v>
      </c>
      <c r="M35" s="3">
        <f>[1]PSD_S13!$B115+[1]PSD_S13!$W115-N35-O35</f>
        <v>3375.5429130699986</v>
      </c>
      <c r="N35" s="3">
        <f>[1]PSD_S13!$H115+[1]PSD_S13!$AC115</f>
        <v>3249.049</v>
      </c>
      <c r="O35" s="3">
        <f>[1]PSD_S13!$K115+[1]PSD_S13!$AF115</f>
        <v>334.26800000000003</v>
      </c>
      <c r="P35" s="3">
        <f>[1]PSD_S13!$AO115-Q35-R35</f>
        <v>352.65200000000459</v>
      </c>
      <c r="Q35" s="3">
        <f>[1]PSD_S13!$AX115</f>
        <v>32763.055414809998</v>
      </c>
      <c r="R35" s="3">
        <f>[1]PSD_S13!$BA115</f>
        <v>5188.1956337499987</v>
      </c>
      <c r="S35" s="7" t="s">
        <v>10</v>
      </c>
    </row>
    <row r="36" spans="1:19" x14ac:dyDescent="0.2">
      <c r="A36" s="1" t="s">
        <v>50</v>
      </c>
      <c r="B36" s="2">
        <v>45610.075370989995</v>
      </c>
      <c r="C36" s="2">
        <v>0</v>
      </c>
      <c r="D36" s="2">
        <v>128.03200000000001</v>
      </c>
      <c r="E36" s="2">
        <v>36481.926327599998</v>
      </c>
      <c r="F36" s="2">
        <v>5515.168427380001</v>
      </c>
      <c r="G36" s="2" t="s">
        <v>6</v>
      </c>
      <c r="H36" s="2">
        <v>3484.9486160099991</v>
      </c>
      <c r="I36" s="2">
        <v>42505.996370989997</v>
      </c>
      <c r="J36" s="2">
        <v>3104.0790000000002</v>
      </c>
      <c r="K36" s="2">
        <v>20731.775390990006</v>
      </c>
      <c r="L36" s="2">
        <v>24878.3</v>
      </c>
      <c r="M36" s="3">
        <f>[1]PSD_S13!$B116+[1]PSD_S13!$W116-N36-O36</f>
        <v>3270.4626160100001</v>
      </c>
      <c r="N36" s="3">
        <f>[1]PSD_S13!$H116+[1]PSD_S13!$AC116</f>
        <v>3687.5520000000001</v>
      </c>
      <c r="O36" s="3">
        <f>[1]PSD_S13!$K116+[1]PSD_S13!$AF116</f>
        <v>283.392</v>
      </c>
      <c r="P36" s="3">
        <f>[1]PSD_S13!$AO116-Q36-R36</f>
        <v>342.51800000000094</v>
      </c>
      <c r="Q36" s="3">
        <f>[1]PSD_S13!$AX116</f>
        <v>32794.374327599995</v>
      </c>
      <c r="R36" s="3">
        <f>[1]PSD_S13!$BA116</f>
        <v>5231.7764273800012</v>
      </c>
      <c r="S36" s="7" t="s">
        <v>10</v>
      </c>
    </row>
    <row r="37" spans="1:19" x14ac:dyDescent="0.2">
      <c r="A37" s="1" t="s">
        <v>51</v>
      </c>
      <c r="B37" s="2">
        <v>44857.861680479982</v>
      </c>
      <c r="C37" s="2">
        <v>0</v>
      </c>
      <c r="D37" s="2">
        <v>105.396</v>
      </c>
      <c r="E37" s="2">
        <v>36161.728410149997</v>
      </c>
      <c r="F37" s="2">
        <v>5151.9734675399986</v>
      </c>
      <c r="G37" s="2" t="s">
        <v>6</v>
      </c>
      <c r="H37" s="2">
        <v>3438.7638027900002</v>
      </c>
      <c r="I37" s="2">
        <v>41635.419680479979</v>
      </c>
      <c r="J37" s="2">
        <v>3222.442</v>
      </c>
      <c r="K37" s="2">
        <v>20750.989607959993</v>
      </c>
      <c r="L37" s="2">
        <v>24106.87207252</v>
      </c>
      <c r="M37" s="3">
        <f>[1]PSD_S13!$B117+[1]PSD_S13!$W117-N37-O37</f>
        <v>3273.2738027899982</v>
      </c>
      <c r="N37" s="3">
        <f>[1]PSD_S13!$H117+[1]PSD_S13!$AC117</f>
        <v>2540.5640000000003</v>
      </c>
      <c r="O37" s="3">
        <f>[1]PSD_S13!$K117+[1]PSD_S13!$AF117</f>
        <v>223.136</v>
      </c>
      <c r="P37" s="3">
        <f>[1]PSD_S13!$AO117-Q37-R37</f>
        <v>270.88600000000406</v>
      </c>
      <c r="Q37" s="3">
        <f>[1]PSD_S13!$AX117</f>
        <v>33621.164410149999</v>
      </c>
      <c r="R37" s="3">
        <f>[1]PSD_S13!$BA117</f>
        <v>4928.8374675399991</v>
      </c>
      <c r="S37" s="7" t="s">
        <v>10</v>
      </c>
    </row>
    <row r="38" spans="1:19" x14ac:dyDescent="0.2">
      <c r="A38" s="1" t="s">
        <v>52</v>
      </c>
      <c r="B38" s="2">
        <v>45784.272992210004</v>
      </c>
      <c r="C38" s="2">
        <v>0</v>
      </c>
      <c r="D38" s="2">
        <v>202.95758456999994</v>
      </c>
      <c r="E38" s="2">
        <v>36420.370208089997</v>
      </c>
      <c r="F38" s="2">
        <v>5124.1642819799999</v>
      </c>
      <c r="G38" s="2">
        <v>34.91687924</v>
      </c>
      <c r="H38" s="2">
        <v>4001.8640383299989</v>
      </c>
      <c r="I38" s="2">
        <v>42557.939992209998</v>
      </c>
      <c r="J38" s="2">
        <v>3226.3330000000001</v>
      </c>
      <c r="K38" s="2">
        <v>18109.509662999997</v>
      </c>
      <c r="L38" s="2">
        <v>27673.916451910001</v>
      </c>
      <c r="M38" s="3">
        <f>[1]PSD_S13!$B118+[1]PSD_S13!$W118-N38-O38</f>
        <v>3953.6020383299983</v>
      </c>
      <c r="N38" s="3">
        <f>[1]PSD_S13!$H118+[1]PSD_S13!$AC118</f>
        <v>3807.393</v>
      </c>
      <c r="O38" s="3">
        <f>[1]PSD_S13!$K118+[1]PSD_S13!$AF118</f>
        <v>119.25899999999999</v>
      </c>
      <c r="P38" s="3">
        <f>[1]PSD_S13!$AO118-Q38-R38</f>
        <v>286.13646381000763</v>
      </c>
      <c r="Q38" s="3">
        <f>[1]PSD_S13!$AX118</f>
        <v>32612.977208090004</v>
      </c>
      <c r="R38" s="3">
        <f>[1]PSD_S13!$BA118</f>
        <v>5004.9052819799999</v>
      </c>
      <c r="S38" s="7" t="s">
        <v>10</v>
      </c>
    </row>
    <row r="39" spans="1:19" x14ac:dyDescent="0.2">
      <c r="A39" s="1" t="s">
        <v>53</v>
      </c>
      <c r="B39" s="2">
        <v>46549.23664731998</v>
      </c>
      <c r="C39" s="2">
        <v>0</v>
      </c>
      <c r="D39" s="2">
        <v>289.92955494999978</v>
      </c>
      <c r="E39" s="2">
        <v>36878.292473160007</v>
      </c>
      <c r="F39" s="2">
        <v>5215.62039336</v>
      </c>
      <c r="G39" s="2">
        <v>33.53395064</v>
      </c>
      <c r="H39" s="2">
        <v>4131.8602752100005</v>
      </c>
      <c r="I39" s="2">
        <v>43337.339647319983</v>
      </c>
      <c r="J39" s="2">
        <v>3211.8969999999999</v>
      </c>
      <c r="K39" s="2">
        <v>22949.679647320001</v>
      </c>
      <c r="L39" s="2">
        <v>23599.557000000001</v>
      </c>
      <c r="M39" s="3">
        <f>[1]PSD_S13!$B119+[1]PSD_S13!$W119-N39-O39</f>
        <v>4106.4882752099966</v>
      </c>
      <c r="N39" s="3">
        <f>[1]PSD_S13!$H119+[1]PSD_S13!$AC119</f>
        <v>3997.2179999999998</v>
      </c>
      <c r="O39" s="3">
        <f>[1]PSD_S13!$K119+[1]PSD_S13!$AF119</f>
        <v>200.05799999999999</v>
      </c>
      <c r="P39" s="3">
        <f>[1]PSD_S13!$AO119-Q39-R39</f>
        <v>348.83550559000287</v>
      </c>
      <c r="Q39" s="3">
        <f>[1]PSD_S13!$AX119</f>
        <v>32881.074473159999</v>
      </c>
      <c r="R39" s="3">
        <f>[1]PSD_S13!$BA119</f>
        <v>5015.56239336</v>
      </c>
      <c r="S39" s="7" t="s">
        <v>10</v>
      </c>
    </row>
    <row r="40" spans="1:19" x14ac:dyDescent="0.2">
      <c r="A40" s="1" t="s">
        <v>54</v>
      </c>
      <c r="B40" s="2">
        <v>46223.841076840014</v>
      </c>
      <c r="C40" s="2">
        <v>0</v>
      </c>
      <c r="D40" s="2">
        <v>200.822</v>
      </c>
      <c r="E40" s="2">
        <v>36673.54405058</v>
      </c>
      <c r="F40" s="2">
        <v>5289.9477026699988</v>
      </c>
      <c r="G40" s="2">
        <v>32.62759981</v>
      </c>
      <c r="H40" s="2">
        <v>4026.8997237799999</v>
      </c>
      <c r="I40" s="2">
        <v>43443.436076840015</v>
      </c>
      <c r="J40" s="2">
        <v>2780.4050000000002</v>
      </c>
      <c r="K40" s="2">
        <v>23661.462076839998</v>
      </c>
      <c r="L40" s="2">
        <v>22562.376</v>
      </c>
      <c r="M40" s="3">
        <f>[1]PSD_S13!$B120+[1]PSD_S13!$W120-N40-O40</f>
        <v>3920.522723779995</v>
      </c>
      <c r="N40" s="3">
        <f>[1]PSD_S13!$H120+[1]PSD_S13!$AC120</f>
        <v>3569.6670000000004</v>
      </c>
      <c r="O40" s="3">
        <f>[1]PSD_S13!$K120+[1]PSD_S13!$AF120</f>
        <v>169.904</v>
      </c>
      <c r="P40" s="3">
        <f>[1]PSD_S13!$AO120-Q40-R40</f>
        <v>339.82659980997778</v>
      </c>
      <c r="Q40" s="3">
        <f>[1]PSD_S13!$AX120</f>
        <v>33103.877050580006</v>
      </c>
      <c r="R40" s="3">
        <f>[1]PSD_S13!$BA120</f>
        <v>5120.0437026699983</v>
      </c>
      <c r="S40" s="7" t="s">
        <v>10</v>
      </c>
    </row>
    <row r="41" spans="1:19" x14ac:dyDescent="0.2">
      <c r="A41" s="1" t="s">
        <v>55</v>
      </c>
      <c r="B41" s="2">
        <v>45939.309733939997</v>
      </c>
      <c r="C41" s="2">
        <v>0</v>
      </c>
      <c r="D41" s="2">
        <v>420.846</v>
      </c>
      <c r="E41" s="2">
        <v>36641.230784790001</v>
      </c>
      <c r="F41" s="2">
        <v>5745.4689592700006</v>
      </c>
      <c r="G41" s="2">
        <v>34.376587540000003</v>
      </c>
      <c r="H41" s="2">
        <v>3097.3874023399999</v>
      </c>
      <c r="I41" s="2">
        <v>42927.650733939998</v>
      </c>
      <c r="J41" s="2">
        <v>3011.6590000000001</v>
      </c>
      <c r="K41" s="2">
        <v>25111.338733940003</v>
      </c>
      <c r="L41" s="2">
        <v>20827.971000000001</v>
      </c>
      <c r="M41" s="3">
        <f>[1]PSD_S13!$B121+[1]PSD_S13!$W121-N41-O41</f>
        <v>3089.1284023400017</v>
      </c>
      <c r="N41" s="3">
        <f>[1]PSD_S13!$H121+[1]PSD_S13!$AC121</f>
        <v>4100.8879999999999</v>
      </c>
      <c r="O41" s="3">
        <f>[1]PSD_S13!$K121+[1]PSD_S13!$AF121</f>
        <v>270.82400000000001</v>
      </c>
      <c r="P41" s="3">
        <f>[1]PSD_S13!$AO121-Q41-R41</f>
        <v>463.48158753999542</v>
      </c>
      <c r="Q41" s="3">
        <f>[1]PSD_S13!$AX121</f>
        <v>32540.342784790002</v>
      </c>
      <c r="R41" s="3">
        <f>[1]PSD_S13!$BA121</f>
        <v>5474.6449592700001</v>
      </c>
      <c r="S41" s="7" t="s">
        <v>10</v>
      </c>
    </row>
    <row r="42" spans="1:19" x14ac:dyDescent="0.2">
      <c r="A42" s="1" t="s">
        <v>56</v>
      </c>
      <c r="B42" s="2">
        <v>46343.541343060009</v>
      </c>
      <c r="C42" s="2">
        <v>0</v>
      </c>
      <c r="D42" s="2">
        <v>155.512</v>
      </c>
      <c r="E42" s="2">
        <v>36090.981986769999</v>
      </c>
      <c r="F42" s="2">
        <v>5925.4500524599989</v>
      </c>
      <c r="G42" s="2">
        <v>32.443442130000001</v>
      </c>
      <c r="H42" s="2">
        <v>4139.1538616999997</v>
      </c>
      <c r="I42" s="2">
        <v>43334.512343060007</v>
      </c>
      <c r="J42" s="2">
        <v>3009.029</v>
      </c>
      <c r="K42" s="2">
        <v>25051.038343060005</v>
      </c>
      <c r="L42" s="2">
        <v>21292.503000000001</v>
      </c>
      <c r="M42" s="3">
        <f>[1]PSD_S13!$B122+[1]PSD_S13!$W122-N42-O42</f>
        <v>3896.6328617000017</v>
      </c>
      <c r="N42" s="3">
        <f>[1]PSD_S13!$H122+[1]PSD_S13!$AC122</f>
        <v>4393.4470000000001</v>
      </c>
      <c r="O42" s="3">
        <f>[1]PSD_S13!$K122+[1]PSD_S13!$AF122</f>
        <v>348.678</v>
      </c>
      <c r="P42" s="3">
        <f>[1]PSD_S13!$AO122-Q42-R42</f>
        <v>430.47644213002241</v>
      </c>
      <c r="Q42" s="3">
        <f>[1]PSD_S13!$AX122</f>
        <v>31697.534986769999</v>
      </c>
      <c r="R42" s="3">
        <f>[1]PSD_S13!$BA122</f>
        <v>5576.772052459999</v>
      </c>
      <c r="S42" s="7" t="s">
        <v>10</v>
      </c>
    </row>
    <row r="43" spans="1:19" x14ac:dyDescent="0.2">
      <c r="A43" s="1" t="s">
        <v>57</v>
      </c>
      <c r="B43" s="2">
        <v>47231.060744260016</v>
      </c>
      <c r="C43" s="2">
        <v>0</v>
      </c>
      <c r="D43" s="2">
        <v>319.68099999999998</v>
      </c>
      <c r="E43" s="2">
        <v>37343.195232049999</v>
      </c>
      <c r="F43" s="2">
        <v>5853.9975958100003</v>
      </c>
      <c r="G43" s="2">
        <v>33.526401929999999</v>
      </c>
      <c r="H43" s="2">
        <v>3680.6605144699993</v>
      </c>
      <c r="I43" s="2">
        <v>44426.471744260016</v>
      </c>
      <c r="J43" s="2">
        <v>2804.5889999999999</v>
      </c>
      <c r="K43" s="2">
        <v>25910.362744259997</v>
      </c>
      <c r="L43" s="2">
        <v>21320.698</v>
      </c>
      <c r="M43" s="3">
        <f>[1]PSD_S13!$B123+[1]PSD_S13!$W123-N43-O43</f>
        <v>3603.4105144700002</v>
      </c>
      <c r="N43" s="3">
        <f>[1]PSD_S13!$H123+[1]PSD_S13!$AC123</f>
        <v>6370.7309999999998</v>
      </c>
      <c r="O43" s="3">
        <f>[1]PSD_S13!$K123+[1]PSD_S13!$AF123</f>
        <v>318.39099999999996</v>
      </c>
      <c r="P43" s="3">
        <f>[1]PSD_S13!$AO123-Q43-R43</f>
        <v>430.45740192999438</v>
      </c>
      <c r="Q43" s="3">
        <f>[1]PSD_S13!$AX123</f>
        <v>30972.464232050002</v>
      </c>
      <c r="R43" s="3">
        <f>[1]PSD_S13!$BA123</f>
        <v>5535.6065958100007</v>
      </c>
      <c r="S43" s="7" t="s">
        <v>10</v>
      </c>
    </row>
    <row r="44" spans="1:19" x14ac:dyDescent="0.2">
      <c r="A44" s="1" t="s">
        <v>58</v>
      </c>
      <c r="B44" s="2">
        <v>47881.903266160014</v>
      </c>
      <c r="C44" s="2">
        <v>0</v>
      </c>
      <c r="D44" s="2">
        <v>270.06799999999998</v>
      </c>
      <c r="E44" s="2">
        <v>37863.668523339991</v>
      </c>
      <c r="F44" s="2">
        <v>5768.1359444299997</v>
      </c>
      <c r="G44" s="2">
        <v>34.064999999999998</v>
      </c>
      <c r="H44" s="2">
        <v>3945.9657983900011</v>
      </c>
      <c r="I44" s="2">
        <v>45055.411266160008</v>
      </c>
      <c r="J44" s="2">
        <v>2826.4920000000002</v>
      </c>
      <c r="K44" s="2">
        <v>26232.872266160004</v>
      </c>
      <c r="L44" s="2">
        <v>21649.030999999999</v>
      </c>
      <c r="M44" s="3">
        <f>[1]PSD_S13!$B124+[1]PSD_S13!$W124-N44-O44</f>
        <v>3820.3727983899976</v>
      </c>
      <c r="N44" s="3">
        <f>[1]PSD_S13!$H124+[1]PSD_S13!$AC124</f>
        <v>6390.97</v>
      </c>
      <c r="O44" s="3">
        <f>[1]PSD_S13!$K124+[1]PSD_S13!$AF124</f>
        <v>226.4</v>
      </c>
      <c r="P44" s="3">
        <f>[1]PSD_S13!$AO124-Q44-R44</f>
        <v>429.72600000001603</v>
      </c>
      <c r="Q44" s="3">
        <f>[1]PSD_S13!$AX124</f>
        <v>31472.698523340001</v>
      </c>
      <c r="R44" s="3">
        <f>[1]PSD_S13!$BA124</f>
        <v>5541.7359444299991</v>
      </c>
      <c r="S44" s="7" t="s">
        <v>10</v>
      </c>
    </row>
    <row r="45" spans="1:19" x14ac:dyDescent="0.2">
      <c r="A45" s="1" t="s">
        <v>59</v>
      </c>
      <c r="B45" s="2">
        <v>47192.106469060003</v>
      </c>
      <c r="C45" s="2">
        <v>0</v>
      </c>
      <c r="D45" s="2">
        <v>308.34100000000001</v>
      </c>
      <c r="E45" s="2">
        <v>37471.9117501</v>
      </c>
      <c r="F45" s="2">
        <v>5892.49092501</v>
      </c>
      <c r="G45" s="2">
        <v>45.319216670000003</v>
      </c>
      <c r="H45" s="2">
        <v>3474.0435772800001</v>
      </c>
      <c r="I45" s="2">
        <v>44301.279469060006</v>
      </c>
      <c r="J45" s="2">
        <v>2890.8270000000002</v>
      </c>
      <c r="K45" s="2">
        <v>25793.080469060002</v>
      </c>
      <c r="L45" s="2">
        <v>21399.026000000002</v>
      </c>
      <c r="M45" s="3">
        <f>[1]PSD_S13!$B125+[1]PSD_S13!$W125-N45-O45</f>
        <v>3474.7995772800018</v>
      </c>
      <c r="N45" s="3">
        <f>[1]PSD_S13!$H125+[1]PSD_S13!$AC125</f>
        <v>5076.41</v>
      </c>
      <c r="O45" s="3">
        <f>[1]PSD_S13!$K125+[1]PSD_S13!$AF125</f>
        <v>195.703</v>
      </c>
      <c r="P45" s="3">
        <f>[1]PSD_S13!$AO125-Q45-R45</f>
        <v>352.90421666999919</v>
      </c>
      <c r="Q45" s="3">
        <f>[1]PSD_S13!$AX125</f>
        <v>32395.5017501</v>
      </c>
      <c r="R45" s="3">
        <f>[1]PSD_S13!$BA125</f>
        <v>5696.7879250100004</v>
      </c>
      <c r="S45" s="7" t="s">
        <v>10</v>
      </c>
    </row>
    <row r="46" spans="1:19" x14ac:dyDescent="0.2">
      <c r="A46" s="1" t="s">
        <v>60</v>
      </c>
      <c r="B46" s="2">
        <v>48792.52359235003</v>
      </c>
      <c r="C46" s="2">
        <v>0</v>
      </c>
      <c r="D46" s="2">
        <v>332.95800000000003</v>
      </c>
      <c r="E46" s="2">
        <v>38719.838034740002</v>
      </c>
      <c r="F46" s="2">
        <v>6090.7132968099995</v>
      </c>
      <c r="G46" s="2">
        <v>51.908379690000004</v>
      </c>
      <c r="H46" s="2">
        <v>3597.1058811099997</v>
      </c>
      <c r="I46" s="2">
        <v>45894.763592350027</v>
      </c>
      <c r="J46" s="2">
        <v>2897.76</v>
      </c>
      <c r="K46" s="2">
        <v>26073.083427829992</v>
      </c>
      <c r="L46" s="2">
        <v>22719.440164519998</v>
      </c>
      <c r="M46" s="3">
        <f>[1]PSD_S13!$B126+[1]PSD_S13!$W126-N46-O46</f>
        <v>3585.4298811099966</v>
      </c>
      <c r="N46" s="3">
        <f>[1]PSD_S13!$H126+[1]PSD_S13!$AC126</f>
        <v>3091.4279999999999</v>
      </c>
      <c r="O46" s="3">
        <f>[1]PSD_S13!$K126+[1]PSD_S13!$AF126</f>
        <v>248.208</v>
      </c>
      <c r="P46" s="3">
        <f>[1]PSD_S13!$AO126-Q46-R46</f>
        <v>396.54237968999951</v>
      </c>
      <c r="Q46" s="3">
        <f>[1]PSD_S13!$AX126</f>
        <v>35628.410034740002</v>
      </c>
      <c r="R46" s="3">
        <f>[1]PSD_S13!$BA126</f>
        <v>5842.505296809999</v>
      </c>
      <c r="S46" s="7" t="s">
        <v>10</v>
      </c>
    </row>
    <row r="47" spans="1:19" x14ac:dyDescent="0.2">
      <c r="A47" s="1" t="s">
        <v>61</v>
      </c>
      <c r="B47" s="2">
        <v>48119.580224780002</v>
      </c>
      <c r="C47" s="2">
        <v>0</v>
      </c>
      <c r="D47" s="2">
        <v>259.86099999999999</v>
      </c>
      <c r="E47" s="2">
        <v>37821.330783540005</v>
      </c>
      <c r="F47" s="2">
        <v>6073.5380155900002</v>
      </c>
      <c r="G47" s="2">
        <v>51.871176990000002</v>
      </c>
      <c r="H47" s="2">
        <v>3912.9792486600004</v>
      </c>
      <c r="I47" s="2">
        <v>45238.669224780002</v>
      </c>
      <c r="J47" s="2">
        <v>2880.9110000000001</v>
      </c>
      <c r="K47" s="2">
        <v>26259.668224780002</v>
      </c>
      <c r="L47" s="2">
        <v>21859.912</v>
      </c>
      <c r="M47" s="3">
        <f>[1]PSD_S13!$B127+[1]PSD_S13!$W127-N47-O47</f>
        <v>3818.1552486600021</v>
      </c>
      <c r="N47" s="3">
        <f>[1]PSD_S13!$H127+[1]PSD_S13!$AC127</f>
        <v>1554.3020000000001</v>
      </c>
      <c r="O47" s="3">
        <f>[1]PSD_S13!$K127+[1]PSD_S13!$AF127</f>
        <v>356.834</v>
      </c>
      <c r="P47" s="3">
        <f>[1]PSD_S13!$AO127-Q47-R47</f>
        <v>406.55617699000413</v>
      </c>
      <c r="Q47" s="3">
        <f>[1]PSD_S13!$AX127</f>
        <v>36267.028783540001</v>
      </c>
      <c r="R47" s="3">
        <f>[1]PSD_S13!$BA127</f>
        <v>5716.7040155900004</v>
      </c>
      <c r="S47" s="7" t="s">
        <v>10</v>
      </c>
    </row>
    <row r="48" spans="1:19" x14ac:dyDescent="0.2">
      <c r="A48" s="1" t="s">
        <v>84</v>
      </c>
      <c r="B48" s="2">
        <v>52823.00593408</v>
      </c>
      <c r="C48" s="2">
        <v>0</v>
      </c>
      <c r="D48" s="2">
        <v>189.245</v>
      </c>
      <c r="E48" s="2">
        <v>42776.20632746</v>
      </c>
      <c r="F48" s="2">
        <v>6085.7901473900001</v>
      </c>
      <c r="G48" s="2">
        <v>51.369897459999997</v>
      </c>
      <c r="H48" s="2">
        <v>3720.3945617699997</v>
      </c>
      <c r="I48" s="2">
        <v>49921.89993408</v>
      </c>
      <c r="J48" s="2">
        <v>2901.1060000000002</v>
      </c>
      <c r="K48" s="2">
        <v>26242.496934080005</v>
      </c>
      <c r="L48" s="2">
        <v>26580.508999999998</v>
      </c>
      <c r="M48" s="3">
        <v>4534.917561769993</v>
      </c>
      <c r="N48" s="3">
        <v>543.94799999999998</v>
      </c>
      <c r="O48" s="3">
        <v>337.50900000000001</v>
      </c>
      <c r="P48" s="3">
        <v>437.30689745998825</v>
      </c>
      <c r="Q48" s="3">
        <v>41221.04332746</v>
      </c>
      <c r="R48" s="3">
        <v>5748.2811473900001</v>
      </c>
      <c r="S48" s="7" t="s">
        <v>10</v>
      </c>
    </row>
    <row r="49" spans="1:19" s="21" customFormat="1" x14ac:dyDescent="0.2">
      <c r="A49" s="17" t="s">
        <v>85</v>
      </c>
      <c r="B49" s="18">
        <v>47882.043564729982</v>
      </c>
      <c r="C49" s="18">
        <v>0</v>
      </c>
      <c r="D49" s="18">
        <v>200.62700000000001</v>
      </c>
      <c r="E49" s="18">
        <v>38297.702940949996</v>
      </c>
      <c r="F49" s="18">
        <v>6241.9985306900007</v>
      </c>
      <c r="G49" s="18">
        <v>49.49376805</v>
      </c>
      <c r="H49" s="18">
        <v>3092.2213250399991</v>
      </c>
      <c r="I49" s="18">
        <v>45285.274564729982</v>
      </c>
      <c r="J49" s="18">
        <v>2596.7689999999998</v>
      </c>
      <c r="K49" s="18">
        <v>23954.408564729994</v>
      </c>
      <c r="L49" s="18">
        <v>23927.634999999998</v>
      </c>
      <c r="M49" s="19">
        <v>2940.2203250399989</v>
      </c>
      <c r="N49" s="19">
        <v>3251.2359999999999</v>
      </c>
      <c r="O49" s="19">
        <v>251.346</v>
      </c>
      <c r="P49" s="19">
        <v>402.12176805000001</v>
      </c>
      <c r="Q49" s="19">
        <v>35046.466940949998</v>
      </c>
      <c r="R49" s="19">
        <v>5990.6525306900003</v>
      </c>
      <c r="S49" s="20" t="s">
        <v>10</v>
      </c>
    </row>
    <row r="50" spans="1:19" s="21" customFormat="1" x14ac:dyDescent="0.2">
      <c r="A50" s="17" t="s">
        <v>87</v>
      </c>
      <c r="B50" s="18">
        <v>48109.388560350017</v>
      </c>
      <c r="C50" s="18">
        <v>0</v>
      </c>
      <c r="D50" s="18">
        <v>198.50800000000001</v>
      </c>
      <c r="E50" s="18">
        <v>38611.758800220006</v>
      </c>
      <c r="F50" s="18">
        <v>6185.8535609600031</v>
      </c>
      <c r="G50" s="18">
        <v>46.872702349999997</v>
      </c>
      <c r="H50" s="18">
        <v>3066.3954968199992</v>
      </c>
      <c r="I50" s="18">
        <v>45507.763560350017</v>
      </c>
      <c r="J50" s="18">
        <v>2601.625</v>
      </c>
      <c r="K50" s="18">
        <v>24179.262160969996</v>
      </c>
      <c r="L50" s="18">
        <v>23930.126399379998</v>
      </c>
      <c r="M50" s="19">
        <v>2933.8204968199989</v>
      </c>
      <c r="N50" s="19">
        <v>3209.87</v>
      </c>
      <c r="O50" s="19">
        <v>440.01499999999999</v>
      </c>
      <c r="P50" s="19">
        <v>377.95570235000002</v>
      </c>
      <c r="Q50" s="19">
        <v>35401.888800220004</v>
      </c>
      <c r="R50" s="19">
        <v>5745.8385609600027</v>
      </c>
      <c r="S50" s="20" t="s">
        <v>10</v>
      </c>
    </row>
    <row r="51" spans="1:19" x14ac:dyDescent="0.2">
      <c r="A51" s="1" t="s">
        <v>88</v>
      </c>
      <c r="B51" s="2">
        <v>49972.610957739998</v>
      </c>
      <c r="C51" s="2">
        <v>0</v>
      </c>
      <c r="D51" s="2">
        <v>193.358</v>
      </c>
      <c r="E51" s="2">
        <v>40176.27554522</v>
      </c>
      <c r="F51" s="2">
        <v>6228.4104952400003</v>
      </c>
      <c r="G51" s="2">
        <v>44.525184350000004</v>
      </c>
      <c r="H51" s="2">
        <v>3330.0417329299985</v>
      </c>
      <c r="I51" s="2">
        <v>47669.191957740004</v>
      </c>
      <c r="J51" s="2">
        <v>2303.4189999999999</v>
      </c>
      <c r="K51" s="2">
        <v>24677.837957739997</v>
      </c>
      <c r="L51" s="2">
        <v>25294.773000000001</v>
      </c>
      <c r="M51" s="3">
        <v>3262.7587329299986</v>
      </c>
      <c r="N51" s="3">
        <v>4103.9720000000007</v>
      </c>
      <c r="O51" s="3">
        <v>416.37</v>
      </c>
      <c r="P51" s="3">
        <v>305.16618435000004</v>
      </c>
      <c r="Q51" s="3">
        <v>36072.303545220006</v>
      </c>
      <c r="R51" s="3">
        <v>5812.0404952400004</v>
      </c>
      <c r="S51" s="7" t="s">
        <v>10</v>
      </c>
    </row>
    <row r="52" spans="1:19" x14ac:dyDescent="0.2">
      <c r="A52" s="1" t="s">
        <v>89</v>
      </c>
      <c r="B52" s="2">
        <v>50325.421374060003</v>
      </c>
      <c r="C52" s="2">
        <v>0</v>
      </c>
      <c r="D52" s="2">
        <v>245.71600000000001</v>
      </c>
      <c r="E52" s="2">
        <v>40906.57291563</v>
      </c>
      <c r="F52" s="2">
        <v>6203.680894510002</v>
      </c>
      <c r="G52" s="2">
        <v>43.136100450000001</v>
      </c>
      <c r="H52" s="2">
        <v>2926.3154634700013</v>
      </c>
      <c r="I52" s="2">
        <v>48031.177374060004</v>
      </c>
      <c r="J52" s="2">
        <v>2294.2440000000001</v>
      </c>
      <c r="K52" s="2">
        <v>23054.510660880005</v>
      </c>
      <c r="L52" s="2">
        <v>27270.910713180001</v>
      </c>
      <c r="M52" s="3">
        <v>2914.1564634700012</v>
      </c>
      <c r="N52" s="3">
        <v>4418.3829999999998</v>
      </c>
      <c r="O52" s="3">
        <v>437.07400000000001</v>
      </c>
      <c r="P52" s="3">
        <v>301.01110045000001</v>
      </c>
      <c r="Q52" s="3">
        <v>36488.189915629999</v>
      </c>
      <c r="R52" s="3">
        <v>5766.6068945100014</v>
      </c>
      <c r="S52" s="7" t="s">
        <v>10</v>
      </c>
    </row>
    <row r="53" spans="1:19" x14ac:dyDescent="0.2">
      <c r="A53" s="1" t="s">
        <v>90</v>
      </c>
      <c r="B53" s="2">
        <v>49470.101763160012</v>
      </c>
      <c r="C53" s="2">
        <v>0</v>
      </c>
      <c r="D53" s="2">
        <v>263.05200000000002</v>
      </c>
      <c r="E53" s="2">
        <v>39074.129789969993</v>
      </c>
      <c r="F53" s="2">
        <v>7016.8912477400008</v>
      </c>
      <c r="G53" s="2">
        <v>40.87711702</v>
      </c>
      <c r="H53" s="2">
        <v>3075.1516084299992</v>
      </c>
      <c r="I53" s="2">
        <v>47107.867763160015</v>
      </c>
      <c r="J53" s="2">
        <v>2362.2339999999999</v>
      </c>
      <c r="K53" s="2">
        <v>21542.499487510002</v>
      </c>
      <c r="L53" s="2">
        <v>27927.602275650002</v>
      </c>
      <c r="M53" s="3">
        <v>3007.9846084299998</v>
      </c>
      <c r="N53" s="3">
        <v>2547.2359999999999</v>
      </c>
      <c r="O53" s="3">
        <v>512.83400000000006</v>
      </c>
      <c r="P53" s="3">
        <v>371.09611702000001</v>
      </c>
      <c r="Q53" s="3">
        <v>36526.893789969996</v>
      </c>
      <c r="R53" s="3">
        <v>6504.0572477400001</v>
      </c>
      <c r="S53" s="7" t="s">
        <v>10</v>
      </c>
    </row>
    <row r="54" spans="1:19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9" x14ac:dyDescent="0.2">
      <c r="A55" s="16" t="s">
        <v>86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9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9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9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9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9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9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9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9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9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2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2:12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2:12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2:12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2:12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2:12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2:12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2:12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2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2:12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2:12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2:12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2:12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2:12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2:12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2:12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2:12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2:12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2:12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2:12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2:12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2:12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2:12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</sheetData>
  <mergeCells count="8">
    <mergeCell ref="P2:R2"/>
    <mergeCell ref="S2:S3"/>
    <mergeCell ref="M2:O2"/>
    <mergeCell ref="A2:A3"/>
    <mergeCell ref="C2:H2"/>
    <mergeCell ref="B2:B3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Mokova Linda</dc:creator>
  <cp:lastModifiedBy>Mokova Linda</cp:lastModifiedBy>
  <dcterms:created xsi:type="dcterms:W3CDTF">2018-01-23T08:28:35Z</dcterms:created>
  <dcterms:modified xsi:type="dcterms:W3CDTF">2019-04-25T08:07:31Z</dcterms:modified>
</cp:coreProperties>
</file>